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medicallab-my.sharepoint.com/personal/jbishop_americanmedicallab_com/Documents/"/>
    </mc:Choice>
  </mc:AlternateContent>
  <xr:revisionPtr revIDLastSave="635" documentId="8_{992F419B-F88E-430E-AA22-B3DEA7191C95}" xr6:coauthVersionLast="47" xr6:coauthVersionMax="47" xr10:uidLastSave="{565B2311-B545-4FFF-99E1-C9217A273AD0}"/>
  <bookViews>
    <workbookView xWindow="-120" yWindow="-120" windowWidth="20730" windowHeight="11040" xr2:uid="{AF361937-E2A5-487A-BA38-B71A615360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0" i="1" l="1"/>
  <c r="D143" i="1"/>
  <c r="D40" i="1"/>
  <c r="D179" i="1"/>
  <c r="D134" i="1"/>
  <c r="D11" i="1"/>
  <c r="D12" i="1"/>
  <c r="D51" i="1"/>
  <c r="D153" i="1"/>
  <c r="D73" i="1"/>
  <c r="D74" i="1"/>
  <c r="D129" i="1"/>
  <c r="D29" i="1"/>
  <c r="D130" i="1"/>
  <c r="D109" i="1"/>
  <c r="D21" i="1"/>
  <c r="D88" i="1"/>
  <c r="D25" i="1"/>
  <c r="D151" i="1"/>
  <c r="D84" i="1"/>
  <c r="D170" i="1"/>
  <c r="D26" i="1"/>
  <c r="E183" i="1"/>
  <c r="E184" i="1"/>
  <c r="E152" i="1"/>
  <c r="E181" i="1"/>
  <c r="E69" i="1"/>
  <c r="E106" i="1"/>
</calcChain>
</file>

<file path=xl/sharedStrings.xml><?xml version="1.0" encoding="utf-8"?>
<sst xmlns="http://schemas.openxmlformats.org/spreadsheetml/2006/main" count="432" uniqueCount="255">
  <si>
    <t>Lab Provider</t>
  </si>
  <si>
    <t>Test Code</t>
  </si>
  <si>
    <t>Test Description</t>
  </si>
  <si>
    <t>BASIC METABOLIC PANEL</t>
  </si>
  <si>
    <t>COMPREHENSIVE METABOLIC PANEL</t>
  </si>
  <si>
    <t>HEPATITIS PANEL, ACUTE W/REFLEX TO CONFIRMATION</t>
  </si>
  <si>
    <t>RENAL FUNCTION PANEL</t>
  </si>
  <si>
    <t>PROTEIN, TOTAL, 24 HOUR URINE (W/O CREATININE)</t>
  </si>
  <si>
    <t>VITAMIN D, 1,25 DIHYDROXY</t>
  </si>
  <si>
    <t>CBC (H/H, RBC, INDICES, WBC, PLT)</t>
  </si>
  <si>
    <t>ACETAMINOPHEN</t>
  </si>
  <si>
    <t>PROSTATIC ACID PHOSPHATASE (PAP)</t>
  </si>
  <si>
    <t>ALBUMIN</t>
  </si>
  <si>
    <t>ALDOLASE</t>
  </si>
  <si>
    <t>ALKALINE PHOSPHATASE</t>
  </si>
  <si>
    <t>GLUCOSE TOLERANCE TEST, 3 SPECIMENS, (75G)</t>
  </si>
  <si>
    <t>ALPHA-1-ANTITRYPSIN QN</t>
  </si>
  <si>
    <t>AMIKACIN</t>
  </si>
  <si>
    <t>ALPHA FETOPROTEIN, TUMOR MARKER</t>
  </si>
  <si>
    <t>AMYLASE</t>
  </si>
  <si>
    <t>DNA (DS) ANTIBODY</t>
  </si>
  <si>
    <t>ANTI-STREPTOLYSIN O</t>
  </si>
  <si>
    <t>THYROGLOBULIN ANTIBODIES</t>
  </si>
  <si>
    <t>BILIRUBIN, DIRECT</t>
  </si>
  <si>
    <t>BILIRUBIN, TOTAL</t>
  </si>
  <si>
    <t>CA 125</t>
  </si>
  <si>
    <t>UREA NITROGEN (BUN)</t>
  </si>
  <si>
    <t>SED RATE BY MODIFIED WESTERGREN, MANUAL</t>
  </si>
  <si>
    <t>CALCIUM</t>
  </si>
  <si>
    <t>CARBON DIOXIDE</t>
  </si>
  <si>
    <t>CRYSTALS, FLUID</t>
  </si>
  <si>
    <t>HPV DNA, HIGH RISK, CERVICAL</t>
  </si>
  <si>
    <t>HOMOCYSTEINE</t>
  </si>
  <si>
    <t>CERULOPLASMIN</t>
  </si>
  <si>
    <t>CARBAMAZEPINE, TOTAL</t>
  </si>
  <si>
    <t>CHLORIDE</t>
  </si>
  <si>
    <t>CHOLESTEROL, TOTAL</t>
  </si>
  <si>
    <t>ELECTROLYTE PANEL</t>
  </si>
  <si>
    <t>TROPONIN I</t>
  </si>
  <si>
    <t>HELICOBACTER PYLORI AG, EIA, STOOL</t>
  </si>
  <si>
    <t>COLD HEMAGGLUTININS</t>
  </si>
  <si>
    <t>COMPLEMENT COMPONENT C3C</t>
  </si>
  <si>
    <t>COMPLEMENT COMPONENT C4C</t>
  </si>
  <si>
    <t>DIRECT ANTIGLOBULIN TEST (DAT)</t>
  </si>
  <si>
    <t>RPR (DX) W/REFL TITER AND CONFIRMATORY TESTING</t>
  </si>
  <si>
    <t>CORTISOL, TOTAL</t>
  </si>
  <si>
    <t>TOXOPLASMA ANTIBODY (IGG)</t>
  </si>
  <si>
    <t>CREATINE KINASE, TOTAL</t>
  </si>
  <si>
    <t>CREATININE</t>
  </si>
  <si>
    <t>CREATINE KINASE ISOENZYMES W/O TOTAL</t>
  </si>
  <si>
    <t>CREATININE, 24 HOUR URINE</t>
  </si>
  <si>
    <t>CULTURE, THROAT</t>
  </si>
  <si>
    <t>CULTURE, URINE, ROUTINE</t>
  </si>
  <si>
    <t>DHEA SULFATE</t>
  </si>
  <si>
    <t>ESTRADIOL</t>
  </si>
  <si>
    <t>CYTOMEGALOVIRUS ANTIBODY (IGG)</t>
  </si>
  <si>
    <t>FTA-ABS</t>
  </si>
  <si>
    <t>VDRL, CSF</t>
  </si>
  <si>
    <t>DIGOXIN</t>
  </si>
  <si>
    <t>LACTATE DEHYDROGENASE ISOENZYME PANEL</t>
  </si>
  <si>
    <t>RHEUMATOID FACTOR</t>
  </si>
  <si>
    <t>C-REACTIVE PROTEIN</t>
  </si>
  <si>
    <t>VARICELLA ZOSTER VIRUS ANTIBODY (IGG)</t>
  </si>
  <si>
    <t>CULTURE, FUNGUS W/SMEAR NOT HAIR, SKIN, BLOOD</t>
  </si>
  <si>
    <t>CULTURE, SPUTUM/LOWER RESPIRATORY</t>
  </si>
  <si>
    <t>FERRITIN</t>
  </si>
  <si>
    <t>FIBRINOGEN ACTIVITY, CLAUSS</t>
  </si>
  <si>
    <t>FOLATE, SERUM</t>
  </si>
  <si>
    <t>CA 19-9</t>
  </si>
  <si>
    <t>FSH</t>
  </si>
  <si>
    <t>GENTAMICIN</t>
  </si>
  <si>
    <t>GGT</t>
  </si>
  <si>
    <t>HEPATITIS B CORE ANTIBODY (IGM)</t>
  </si>
  <si>
    <t>BETA 2 MICROGLOBULIN (U)</t>
  </si>
  <si>
    <t>GRAM STAIN</t>
  </si>
  <si>
    <t>HEPATITIS B SURFACE ANTIGEN W/REFL CONFIRM</t>
  </si>
  <si>
    <t>HEPATITIS B CORE AB TOTAL</t>
  </si>
  <si>
    <t>HAPTOGLOBIN</t>
  </si>
  <si>
    <t>THYROID PEROXIDASE ANTIBODIES</t>
  </si>
  <si>
    <t>HEPATITIS A IGM</t>
  </si>
  <si>
    <t>APOLIPOPROTEIN A1</t>
  </si>
  <si>
    <t>APOLIPOPROTEIN B</t>
  </si>
  <si>
    <t>MMR (IGG) PANEL (MEASLES, MUMPS, RUBELLA)</t>
  </si>
  <si>
    <t>PSA, TOTAL</t>
  </si>
  <si>
    <t>IMMUNOGLOBULIN A</t>
  </si>
  <si>
    <t>IMMUNOGLOBULIN G</t>
  </si>
  <si>
    <t>IMMUNOGLOBULIN M</t>
  </si>
  <si>
    <t>URINALYSIS, COMPLETE</t>
  </si>
  <si>
    <t>AMMONIA (P)</t>
  </si>
  <si>
    <t>HEPATITIS BE ANTIGEN</t>
  </si>
  <si>
    <t>HEPATITIS BE ANTIBODY</t>
  </si>
  <si>
    <t>INSULIN</t>
  </si>
  <si>
    <t>STREPTOCOCCUS, GROUP B CULTURE</t>
  </si>
  <si>
    <t>IRON, TOTAL</t>
  </si>
  <si>
    <t>LD</t>
  </si>
  <si>
    <t>LIPASE</t>
  </si>
  <si>
    <t>HDL CHOLESTEROL</t>
  </si>
  <si>
    <t>LITHIUM</t>
  </si>
  <si>
    <t>LH</t>
  </si>
  <si>
    <t>COMPLEMENT, TOTAL (CH50)</t>
  </si>
  <si>
    <t>MAGNESIUM</t>
  </si>
  <si>
    <t>URINALYSIS MACROSCOPIC</t>
  </si>
  <si>
    <t>ALBUMIN, RANDOM URINE W/CREATININE</t>
  </si>
  <si>
    <t>OSMOLALITY (SERUM)</t>
  </si>
  <si>
    <t>OSMOLALITY (U)</t>
  </si>
  <si>
    <t>OVA AND PARASITES, CONC AND PERM SMEAR</t>
  </si>
  <si>
    <t>ANGIOTENSIN-1-CONVERTING ENZYME</t>
  </si>
  <si>
    <t>PHENOBARBITAL</t>
  </si>
  <si>
    <t>IMMUNOGLOBULINS</t>
  </si>
  <si>
    <t>PHENYTOIN</t>
  </si>
  <si>
    <t>PHOSPHATE (AS PHOSPHORUS)</t>
  </si>
  <si>
    <t>BILIRUBIN, FRACTIONATED</t>
  </si>
  <si>
    <t>POTASSIUM</t>
  </si>
  <si>
    <t>PROCAINAMIDE</t>
  </si>
  <si>
    <t>PROGESTERONE</t>
  </si>
  <si>
    <t>PROLACTIN</t>
  </si>
  <si>
    <t>PROTEIN, TOTAL AND PROTEIN ELECTROPHORESIS</t>
  </si>
  <si>
    <t>PROTEIN, TOTAL, CSF</t>
  </si>
  <si>
    <t>LIPID PANEL, STANDARD</t>
  </si>
  <si>
    <t>PARTIAL THROMBOPLASTIN TIME, ACTIVATED</t>
  </si>
  <si>
    <t>ABO GROUP AND RH TYPE</t>
  </si>
  <si>
    <t>SJOGREN'S ANTIBODIES (SS-A,SS-B)</t>
  </si>
  <si>
    <t>RETICULOCYTE COUNT</t>
  </si>
  <si>
    <t>ANTIBODY SCREEN, RBC W/REFL ID, TITER AND AG</t>
  </si>
  <si>
    <t>RUBELLA IMMUNE STATUS</t>
  </si>
  <si>
    <t>AST</t>
  </si>
  <si>
    <t>ALT</t>
  </si>
  <si>
    <t>SICKLE CELL SCREEN</t>
  </si>
  <si>
    <t>SODIUM</t>
  </si>
  <si>
    <t>HCG, TOTAL, QN</t>
  </si>
  <si>
    <t>HCG, TOTAL, QL</t>
  </si>
  <si>
    <t>HEPATITIS C AB W/REFL TO HCV RNA, QN, PCR</t>
  </si>
  <si>
    <t>HEPATITIS B SURFACE AB IMMUNITY, QN</t>
  </si>
  <si>
    <t>PROTEIN, TOTAL AND PROTEIN ELECTROPHORESIS, RANDOM URINE</t>
  </si>
  <si>
    <t>T3, TOTAL</t>
  </si>
  <si>
    <t>MUMPS VIRUS ANTIBODY (IGG)</t>
  </si>
  <si>
    <t>D-DIMER, QUANTITATIVE</t>
  </si>
  <si>
    <t>T4, FREE</t>
  </si>
  <si>
    <t>T4 (THYROXINE), TOTAL</t>
  </si>
  <si>
    <t>VARICELLA ZOSTER VIRUS ANTIBODY (IGM)</t>
  </si>
  <si>
    <t>THEOPHYLLINE</t>
  </si>
  <si>
    <t>PROTHROMBIN TIME-INR</t>
  </si>
  <si>
    <t>TOBRAMYCIN</t>
  </si>
  <si>
    <t>TRANSFERRIN</t>
  </si>
  <si>
    <t>TRIGLYCERIDES</t>
  </si>
  <si>
    <t>TSH</t>
  </si>
  <si>
    <t>URIC ACID</t>
  </si>
  <si>
    <t>LUPUS ANTICOAGULANT AND CARDIOLIPIN ANTIBODY PANEL WITH REFLEX</t>
  </si>
  <si>
    <t>HIV 1/2 ANTIGEN/ANTIBODY,FOURTH GENERATION W/RFL</t>
  </si>
  <si>
    <t>VALPROIC ACID</t>
  </si>
  <si>
    <t>CARDIO IQ(R) HS CRP</t>
  </si>
  <si>
    <t>VITAMIN B12</t>
  </si>
  <si>
    <t>MEASLES ANTIBODY (IGG)</t>
  </si>
  <si>
    <t>CEA</t>
  </si>
  <si>
    <t>H970</t>
  </si>
  <si>
    <t>American Medical Lab</t>
  </si>
  <si>
    <t>FECAL OCCULT BLOOD</t>
  </si>
  <si>
    <t>CHLAMYDIA/N. GONORRHOEAE PCR</t>
  </si>
  <si>
    <t>CTNG</t>
  </si>
  <si>
    <t>0070040</t>
  </si>
  <si>
    <t>ACETAMIN</t>
  </si>
  <si>
    <t>OBSTETRIC PANEL (CBC, TYPE &amp; SCREEN, RPR, HBSAG, RUBELLA IgG)</t>
  </si>
  <si>
    <t>G-60</t>
  </si>
  <si>
    <t>GLUCOSE</t>
  </si>
  <si>
    <t>002253</t>
  </si>
  <si>
    <t>ANA SCREEN, W/REFL TO ANA PANEL</t>
  </si>
  <si>
    <t>DBSDNA</t>
  </si>
  <si>
    <t>HSV I/II PCR</t>
  </si>
  <si>
    <t>265A</t>
  </si>
  <si>
    <t>ATHYR</t>
  </si>
  <si>
    <t>C125</t>
  </si>
  <si>
    <t>CRSF</t>
  </si>
  <si>
    <t>0060744</t>
  </si>
  <si>
    <t>HCYS</t>
  </si>
  <si>
    <t>349X</t>
  </si>
  <si>
    <t>RPR</t>
  </si>
  <si>
    <t>HSV 1 /2 IGG</t>
  </si>
  <si>
    <t>2649ACL</t>
  </si>
  <si>
    <t>CPK</t>
  </si>
  <si>
    <t>THT</t>
  </si>
  <si>
    <t>MB715</t>
  </si>
  <si>
    <t>CMVIGG</t>
  </si>
  <si>
    <t>FTABR</t>
  </si>
  <si>
    <t>VDRLCSF</t>
  </si>
  <si>
    <t>001842</t>
  </si>
  <si>
    <t>VARIC</t>
  </si>
  <si>
    <t>STOOL, CULTURE</t>
  </si>
  <si>
    <t>FUNG</t>
  </si>
  <si>
    <t>MB712.1</t>
  </si>
  <si>
    <t>CULTURE, WOUND</t>
  </si>
  <si>
    <t>MB717.1</t>
  </si>
  <si>
    <t>002261</t>
  </si>
  <si>
    <t>CORE</t>
  </si>
  <si>
    <t>016881</t>
  </si>
  <si>
    <t>006510</t>
  </si>
  <si>
    <t>556B</t>
  </si>
  <si>
    <t>MB721</t>
  </si>
  <si>
    <t>HAPT</t>
  </si>
  <si>
    <t>AMICR</t>
  </si>
  <si>
    <t>HEMOGLOBIN &amp; HEMATOCRIT</t>
  </si>
  <si>
    <t>0050030</t>
  </si>
  <si>
    <t>0050029</t>
  </si>
  <si>
    <t>QIGA</t>
  </si>
  <si>
    <t>QIGG</t>
  </si>
  <si>
    <t>QIGM</t>
  </si>
  <si>
    <t>GBS</t>
  </si>
  <si>
    <t>QIGS</t>
  </si>
  <si>
    <t xml:space="preserve">IRON PANEL </t>
  </si>
  <si>
    <t>0050198</t>
  </si>
  <si>
    <t>LEAD</t>
  </si>
  <si>
    <t>GASTROINTESTINAL PANEL</t>
  </si>
  <si>
    <t xml:space="preserve">FULL RESPIRATORY PANEL </t>
  </si>
  <si>
    <t>COVID-19 PCR</t>
  </si>
  <si>
    <t>CLOSTRIDIUM DIFFICILE PCR</t>
  </si>
  <si>
    <t>OSMO</t>
  </si>
  <si>
    <t>UOSM</t>
  </si>
  <si>
    <t>OVA</t>
  </si>
  <si>
    <t>ACE</t>
  </si>
  <si>
    <t>FRACBIL</t>
  </si>
  <si>
    <t>007252</t>
  </si>
  <si>
    <t>PROL</t>
  </si>
  <si>
    <t>SPEMX</t>
  </si>
  <si>
    <t>ABORH</t>
  </si>
  <si>
    <t>SJO</t>
  </si>
  <si>
    <t>ABSCREEN</t>
  </si>
  <si>
    <t>HEMOGLOBIN A1C</t>
  </si>
  <si>
    <t>EPSTEIN BARR VIRUS ANTIBODY PANEL</t>
  </si>
  <si>
    <t>EBVP</t>
  </si>
  <si>
    <t>H659</t>
  </si>
  <si>
    <t>GIPANEL</t>
  </si>
  <si>
    <t>006395</t>
  </si>
  <si>
    <t>UPERMX</t>
  </si>
  <si>
    <t>THYROID PANEL (TSH, FT4, FT3, TT3)</t>
  </si>
  <si>
    <t>PTH, INTACT</t>
  </si>
  <si>
    <t>COVRESP</t>
  </si>
  <si>
    <t>COVID19</t>
  </si>
  <si>
    <t>LUPUSP</t>
  </si>
  <si>
    <t>HICSCR</t>
  </si>
  <si>
    <t>CDIFF</t>
  </si>
  <si>
    <t>CRP</t>
  </si>
  <si>
    <t>MEAI</t>
  </si>
  <si>
    <t>STD PANEL (CT/NG, HIV,HCV, HSV I/II, RPR)</t>
  </si>
  <si>
    <t>STDPRO</t>
  </si>
  <si>
    <t>URINE DRUG SCREEN</t>
  </si>
  <si>
    <t>ANEMIA PANEL (CMP, CBC, RETIC, IRON PANEL, FERRITIN, B12)</t>
  </si>
  <si>
    <t>GENERAL HEALTH PANEL (CMP, LIPID, TSH, CBC, UA)</t>
  </si>
  <si>
    <t>G-58</t>
  </si>
  <si>
    <t>Insurance Price</t>
  </si>
  <si>
    <t>YOUR Price</t>
  </si>
  <si>
    <t>STREP GROUP A, PCR</t>
  </si>
  <si>
    <t>STREPA</t>
  </si>
  <si>
    <t>QUANTIFERON TB GOLD</t>
  </si>
  <si>
    <t>SPECIAL PRICES FOR IASIS BOUTIQUE HEALTH</t>
  </si>
  <si>
    <t>INFLUENZA A/B &amp; RSV, PCR</t>
  </si>
  <si>
    <t>FLUAG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</si>
</sst>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.5"/>
      <color rgb="FF000000"/>
      <name val="Helvetica Neue"/>
    </font>
    <font>
      <sz val="7.5"/>
      <color rgb="FF000000"/>
      <name val="Helvetica Neue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B3B2"/>
        <bgColor indexed="64"/>
      </patternFill>
    </fill>
    <fill>
      <patternFill patternType="solid">
        <fgColor rgb="FFD4D4D4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4" fontId="0" fillId="0" borderId="6" xfId="1" applyFont="1" applyBorder="1"/>
    <xf numFmtId="44" fontId="2" fillId="0" borderId="6" xfId="1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592455</xdr:colOff>
      <xdr:row>2</xdr:row>
      <xdr:rowOff>116205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D42540-E941-C613-74DA-903305DAF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64080" cy="4972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D0B11-8B2C-4586-A220-C700FD8347E6}">
  <dimension ref="A4:E184"/>
  <sheetViews>
    <sheetView tabSelected="1" topLeftCell="A140" workbookViewId="0">
      <selection activeCell="C179" sqref="C179"/>
    </sheetView>
  </sheetViews>
  <sheetFormatPr defaultRowHeight="15" x14ac:dyDescent="0.25"/>
  <cols>
    <col min="1" max="1" width="14.28515625" style="3" customWidth="1"/>
    <col min="2" max="2" width="9.28515625" style="3" bestFit="1" customWidth="1"/>
    <col min="3" max="3" width="44.5703125" customWidth="1"/>
    <col min="4" max="4" width="10.140625" customWidth="1"/>
    <col min="5" max="5" width="10.42578125" customWidth="1"/>
  </cols>
  <sheetData>
    <row r="4" spans="1:5" ht="18.75" x14ac:dyDescent="0.3">
      <c r="A4" s="10" t="s">
        <v>252</v>
      </c>
      <c r="B4" s="10"/>
      <c r="C4" s="10"/>
      <c r="D4" s="10"/>
      <c r="E4" s="10"/>
    </row>
    <row r="5" spans="1:5" ht="15.75" thickBot="1" x14ac:dyDescent="0.3"/>
    <row r="6" spans="1:5" ht="20.25" thickBot="1" x14ac:dyDescent="0.3">
      <c r="A6" s="8" t="s">
        <v>0</v>
      </c>
      <c r="B6" s="1" t="s">
        <v>1</v>
      </c>
      <c r="C6" s="1" t="s">
        <v>2</v>
      </c>
      <c r="D6" s="11" t="s">
        <v>248</v>
      </c>
      <c r="E6" s="12" t="s">
        <v>247</v>
      </c>
    </row>
    <row r="7" spans="1:5" ht="20.25" thickBot="1" x14ac:dyDescent="0.3">
      <c r="A7" s="9" t="s">
        <v>155</v>
      </c>
      <c r="B7" s="2" t="s">
        <v>222</v>
      </c>
      <c r="C7" s="5" t="s">
        <v>120</v>
      </c>
      <c r="D7" s="7">
        <v>4</v>
      </c>
      <c r="E7" s="6">
        <v>6</v>
      </c>
    </row>
    <row r="8" spans="1:5" ht="20.25" thickBot="1" x14ac:dyDescent="0.3">
      <c r="A8" s="9" t="s">
        <v>155</v>
      </c>
      <c r="B8" s="2" t="s">
        <v>160</v>
      </c>
      <c r="C8" s="5" t="s">
        <v>10</v>
      </c>
      <c r="D8" s="7">
        <v>12.5</v>
      </c>
      <c r="E8" s="6">
        <v>19</v>
      </c>
    </row>
    <row r="9" spans="1:5" ht="20.25" thickBot="1" x14ac:dyDescent="0.3">
      <c r="A9" s="9" t="s">
        <v>155</v>
      </c>
      <c r="B9" s="2">
        <v>103</v>
      </c>
      <c r="C9" s="5" t="s">
        <v>12</v>
      </c>
      <c r="D9" s="7">
        <v>3</v>
      </c>
      <c r="E9" s="6">
        <v>4.5</v>
      </c>
    </row>
    <row r="10" spans="1:5" ht="20.25" thickBot="1" x14ac:dyDescent="0.3">
      <c r="A10" s="9" t="s">
        <v>155</v>
      </c>
      <c r="B10" s="2">
        <v>1306</v>
      </c>
      <c r="C10" s="5" t="s">
        <v>102</v>
      </c>
      <c r="D10" s="7">
        <v>7.5</v>
      </c>
      <c r="E10" s="6">
        <v>11.5</v>
      </c>
    </row>
    <row r="11" spans="1:5" ht="20.25" thickBot="1" x14ac:dyDescent="0.3">
      <c r="A11" s="9" t="s">
        <v>155</v>
      </c>
      <c r="B11" s="2">
        <v>105</v>
      </c>
      <c r="C11" s="5" t="s">
        <v>13</v>
      </c>
      <c r="D11" s="7">
        <f>E11*0.65</f>
        <v>6.5</v>
      </c>
      <c r="E11" s="6">
        <v>10</v>
      </c>
    </row>
    <row r="12" spans="1:5" ht="20.25" thickBot="1" x14ac:dyDescent="0.3">
      <c r="A12" s="9" t="s">
        <v>155</v>
      </c>
      <c r="B12" s="2">
        <v>106</v>
      </c>
      <c r="C12" s="5" t="s">
        <v>14</v>
      </c>
      <c r="D12" s="7">
        <f>E12*0.65</f>
        <v>3.25</v>
      </c>
      <c r="E12" s="6">
        <v>5</v>
      </c>
    </row>
    <row r="13" spans="1:5" ht="20.25" thickBot="1" x14ac:dyDescent="0.3">
      <c r="A13" s="9" t="s">
        <v>155</v>
      </c>
      <c r="B13" s="4" t="s">
        <v>164</v>
      </c>
      <c r="C13" s="5" t="s">
        <v>18</v>
      </c>
      <c r="D13" s="7">
        <v>11</v>
      </c>
      <c r="E13" s="6">
        <v>17</v>
      </c>
    </row>
    <row r="14" spans="1:5" ht="20.25" thickBot="1" x14ac:dyDescent="0.3">
      <c r="A14" s="9" t="s">
        <v>155</v>
      </c>
      <c r="B14" s="2">
        <v>108</v>
      </c>
      <c r="C14" s="5" t="s">
        <v>16</v>
      </c>
      <c r="D14" s="7">
        <v>9</v>
      </c>
      <c r="E14" s="6">
        <v>13.5</v>
      </c>
    </row>
    <row r="15" spans="1:5" ht="20.25" thickBot="1" x14ac:dyDescent="0.3">
      <c r="A15" s="9" t="s">
        <v>155</v>
      </c>
      <c r="B15" s="2">
        <v>157</v>
      </c>
      <c r="C15" s="5" t="s">
        <v>126</v>
      </c>
      <c r="D15" s="7">
        <v>4</v>
      </c>
      <c r="E15" s="6">
        <v>5.5</v>
      </c>
    </row>
    <row r="16" spans="1:5" ht="20.25" thickBot="1" x14ac:dyDescent="0.3">
      <c r="A16" s="9" t="s">
        <v>155</v>
      </c>
      <c r="B16" s="2">
        <v>523</v>
      </c>
      <c r="C16" s="5" t="s">
        <v>17</v>
      </c>
      <c r="D16" s="7">
        <v>10</v>
      </c>
      <c r="E16" s="6">
        <v>15</v>
      </c>
    </row>
    <row r="17" spans="1:5" ht="20.25" thickBot="1" x14ac:dyDescent="0.3">
      <c r="A17" s="9" t="s">
        <v>155</v>
      </c>
      <c r="B17" s="2">
        <v>110</v>
      </c>
      <c r="C17" s="5" t="s">
        <v>88</v>
      </c>
      <c r="D17" s="7">
        <v>9.5</v>
      </c>
      <c r="E17" s="6">
        <v>14.57</v>
      </c>
    </row>
    <row r="18" spans="1:5" ht="20.25" thickBot="1" x14ac:dyDescent="0.3">
      <c r="A18" s="9" t="s">
        <v>155</v>
      </c>
      <c r="B18" s="2">
        <v>173</v>
      </c>
      <c r="C18" s="5" t="s">
        <v>19</v>
      </c>
      <c r="D18" s="7">
        <v>4.25</v>
      </c>
      <c r="E18" s="6">
        <v>6.5</v>
      </c>
    </row>
    <row r="19" spans="1:5" ht="20.25" thickBot="1" x14ac:dyDescent="0.3">
      <c r="A19" s="9" t="s">
        <v>155</v>
      </c>
      <c r="B19" s="2">
        <v>205</v>
      </c>
      <c r="C19" s="5" t="s">
        <v>165</v>
      </c>
      <c r="D19" s="7">
        <v>13.5</v>
      </c>
      <c r="E19" s="6">
        <v>20.5</v>
      </c>
    </row>
    <row r="20" spans="1:5" ht="20.25" thickBot="1" x14ac:dyDescent="0.3">
      <c r="A20" s="9" t="s">
        <v>155</v>
      </c>
      <c r="B20" s="2" t="s">
        <v>217</v>
      </c>
      <c r="C20" s="5" t="s">
        <v>106</v>
      </c>
      <c r="D20" s="7">
        <v>9.5</v>
      </c>
      <c r="E20" s="6">
        <v>14.6</v>
      </c>
    </row>
    <row r="21" spans="1:5" ht="27" customHeight="1" thickBot="1" x14ac:dyDescent="0.3">
      <c r="A21" s="9" t="s">
        <v>155</v>
      </c>
      <c r="B21" s="2" t="s">
        <v>224</v>
      </c>
      <c r="C21" s="5" t="s">
        <v>123</v>
      </c>
      <c r="D21" s="7">
        <f>E21*0.65</f>
        <v>6.5</v>
      </c>
      <c r="E21" s="6">
        <v>10</v>
      </c>
    </row>
    <row r="22" spans="1:5" ht="20.25" thickBot="1" x14ac:dyDescent="0.3">
      <c r="A22" s="9" t="s">
        <v>155</v>
      </c>
      <c r="B22" s="2" t="s">
        <v>168</v>
      </c>
      <c r="C22" s="5" t="s">
        <v>21</v>
      </c>
      <c r="D22" s="7">
        <v>5</v>
      </c>
      <c r="E22" s="6">
        <v>7.3</v>
      </c>
    </row>
    <row r="23" spans="1:5" ht="20.25" thickBot="1" x14ac:dyDescent="0.3">
      <c r="A23" s="9" t="s">
        <v>155</v>
      </c>
      <c r="B23" s="4" t="s">
        <v>200</v>
      </c>
      <c r="C23" s="5" t="s">
        <v>80</v>
      </c>
      <c r="D23" s="7">
        <v>14</v>
      </c>
      <c r="E23" s="6">
        <v>21.09</v>
      </c>
    </row>
    <row r="24" spans="1:5" ht="20.25" thickBot="1" x14ac:dyDescent="0.3">
      <c r="A24" s="9" t="s">
        <v>155</v>
      </c>
      <c r="B24" s="4" t="s">
        <v>201</v>
      </c>
      <c r="C24" s="5" t="s">
        <v>81</v>
      </c>
      <c r="D24" s="7">
        <v>14</v>
      </c>
      <c r="E24" s="6">
        <v>21.09</v>
      </c>
    </row>
    <row r="25" spans="1:5" ht="20.25" thickBot="1" x14ac:dyDescent="0.3">
      <c r="A25" s="9" t="s">
        <v>155</v>
      </c>
      <c r="B25" s="2">
        <v>156</v>
      </c>
      <c r="C25" s="5" t="s">
        <v>125</v>
      </c>
      <c r="D25" s="7">
        <f>E25*0.65</f>
        <v>3.25</v>
      </c>
      <c r="E25" s="6">
        <v>5</v>
      </c>
    </row>
    <row r="26" spans="1:5" ht="20.25" thickBot="1" x14ac:dyDescent="0.3">
      <c r="A26" s="9" t="s">
        <v>155</v>
      </c>
      <c r="B26" s="2">
        <v>925</v>
      </c>
      <c r="C26" s="5" t="s">
        <v>3</v>
      </c>
      <c r="D26" s="7">
        <f>E26*0.65</f>
        <v>5.4990000000000006</v>
      </c>
      <c r="E26" s="6">
        <v>8.4600000000000009</v>
      </c>
    </row>
    <row r="27" spans="1:5" ht="20.25" thickBot="1" x14ac:dyDescent="0.3">
      <c r="A27" s="9" t="s">
        <v>155</v>
      </c>
      <c r="B27" s="2">
        <v>374</v>
      </c>
      <c r="C27" s="5" t="s">
        <v>73</v>
      </c>
      <c r="D27" s="7">
        <v>11</v>
      </c>
      <c r="E27" s="6">
        <v>16.5</v>
      </c>
    </row>
    <row r="28" spans="1:5" ht="20.25" thickBot="1" x14ac:dyDescent="0.3">
      <c r="A28" s="9" t="s">
        <v>155</v>
      </c>
      <c r="B28" s="2">
        <v>115</v>
      </c>
      <c r="C28" s="5" t="s">
        <v>23</v>
      </c>
      <c r="D28" s="7">
        <v>3.5</v>
      </c>
      <c r="E28" s="6">
        <v>5.0199999999999996</v>
      </c>
    </row>
    <row r="29" spans="1:5" ht="20.25" thickBot="1" x14ac:dyDescent="0.3">
      <c r="A29" s="9" t="s">
        <v>155</v>
      </c>
      <c r="B29" s="2" t="s">
        <v>218</v>
      </c>
      <c r="C29" s="5" t="s">
        <v>111</v>
      </c>
      <c r="D29" s="7">
        <f>E29*0.65</f>
        <v>6.5</v>
      </c>
      <c r="E29" s="6">
        <v>10</v>
      </c>
    </row>
    <row r="30" spans="1:5" ht="20.25" thickBot="1" x14ac:dyDescent="0.3">
      <c r="A30" s="9" t="s">
        <v>155</v>
      </c>
      <c r="B30" s="2">
        <v>114</v>
      </c>
      <c r="C30" s="5" t="s">
        <v>24</v>
      </c>
      <c r="D30" s="7">
        <v>3.5</v>
      </c>
      <c r="E30" s="6">
        <v>5.0199999999999996</v>
      </c>
    </row>
    <row r="31" spans="1:5" ht="20.25" thickBot="1" x14ac:dyDescent="0.3">
      <c r="A31" s="9" t="s">
        <v>155</v>
      </c>
      <c r="B31" s="2" t="s">
        <v>170</v>
      </c>
      <c r="C31" s="5" t="s">
        <v>25</v>
      </c>
      <c r="D31" s="7">
        <v>14</v>
      </c>
      <c r="E31" s="6">
        <v>21</v>
      </c>
    </row>
    <row r="32" spans="1:5" ht="20.25" thickBot="1" x14ac:dyDescent="0.3">
      <c r="A32" s="9" t="s">
        <v>155</v>
      </c>
      <c r="B32" s="4" t="s">
        <v>191</v>
      </c>
      <c r="C32" s="5" t="s">
        <v>68</v>
      </c>
      <c r="D32" s="7">
        <v>14</v>
      </c>
      <c r="E32" s="6">
        <v>21</v>
      </c>
    </row>
    <row r="33" spans="1:5" ht="20.25" thickBot="1" x14ac:dyDescent="0.3">
      <c r="A33" s="9" t="s">
        <v>155</v>
      </c>
      <c r="B33" s="2">
        <v>117</v>
      </c>
      <c r="C33" s="5" t="s">
        <v>28</v>
      </c>
      <c r="D33" s="7">
        <v>3.5</v>
      </c>
      <c r="E33" s="6">
        <v>5.15</v>
      </c>
    </row>
    <row r="34" spans="1:5" ht="20.25" thickBot="1" x14ac:dyDescent="0.3">
      <c r="A34" s="9" t="s">
        <v>155</v>
      </c>
      <c r="B34" s="2">
        <v>507</v>
      </c>
      <c r="C34" s="5" t="s">
        <v>34</v>
      </c>
      <c r="D34" s="7">
        <v>9.5</v>
      </c>
      <c r="E34" s="6">
        <v>14.57</v>
      </c>
    </row>
    <row r="35" spans="1:5" ht="20.25" thickBot="1" x14ac:dyDescent="0.3">
      <c r="A35" s="9" t="s">
        <v>155</v>
      </c>
      <c r="B35" s="2">
        <v>119</v>
      </c>
      <c r="C35" s="5" t="s">
        <v>29</v>
      </c>
      <c r="D35" s="7">
        <v>3.5</v>
      </c>
      <c r="E35" s="6">
        <v>5.15</v>
      </c>
    </row>
    <row r="36" spans="1:5" ht="20.25" thickBot="1" x14ac:dyDescent="0.3">
      <c r="A36" s="9" t="s">
        <v>155</v>
      </c>
      <c r="B36" s="2" t="s">
        <v>239</v>
      </c>
      <c r="C36" s="5" t="s">
        <v>150</v>
      </c>
      <c r="D36" s="7">
        <v>8.5</v>
      </c>
      <c r="E36" s="6">
        <v>13</v>
      </c>
    </row>
    <row r="37" spans="1:5" ht="20.25" thickBot="1" x14ac:dyDescent="0.3">
      <c r="A37" s="9" t="s">
        <v>155</v>
      </c>
      <c r="B37" s="2">
        <v>301</v>
      </c>
      <c r="C37" s="5" t="s">
        <v>9</v>
      </c>
      <c r="D37" s="7">
        <v>5.25</v>
      </c>
      <c r="E37" s="6">
        <v>8</v>
      </c>
    </row>
    <row r="38" spans="1:5" ht="20.25" thickBot="1" x14ac:dyDescent="0.3">
      <c r="A38" s="9" t="s">
        <v>155</v>
      </c>
      <c r="B38" s="2">
        <v>3258</v>
      </c>
      <c r="C38" s="5" t="s">
        <v>153</v>
      </c>
      <c r="D38" s="7">
        <v>12.5</v>
      </c>
      <c r="E38" s="6">
        <v>19</v>
      </c>
    </row>
    <row r="39" spans="1:5" ht="20.25" thickBot="1" x14ac:dyDescent="0.3">
      <c r="A39" s="9" t="s">
        <v>155</v>
      </c>
      <c r="B39" s="2">
        <v>214</v>
      </c>
      <c r="C39" s="5" t="s">
        <v>33</v>
      </c>
      <c r="D39" s="7">
        <v>7.25</v>
      </c>
      <c r="E39" s="6">
        <v>11</v>
      </c>
    </row>
    <row r="40" spans="1:5" ht="20.25" thickBot="1" x14ac:dyDescent="0.3">
      <c r="A40" s="9" t="s">
        <v>155</v>
      </c>
      <c r="B40" s="2" t="s">
        <v>158</v>
      </c>
      <c r="C40" s="5" t="s">
        <v>157</v>
      </c>
      <c r="D40" s="7">
        <f>E40*0.65</f>
        <v>45.5</v>
      </c>
      <c r="E40" s="6">
        <v>70</v>
      </c>
    </row>
    <row r="41" spans="1:5" ht="20.25" thickBot="1" x14ac:dyDescent="0.3">
      <c r="A41" s="9" t="s">
        <v>155</v>
      </c>
      <c r="B41" s="2">
        <v>121</v>
      </c>
      <c r="C41" s="5" t="s">
        <v>35</v>
      </c>
      <c r="D41" s="7">
        <v>3.5</v>
      </c>
      <c r="E41" s="6">
        <v>5.15</v>
      </c>
    </row>
    <row r="42" spans="1:5" ht="20.25" thickBot="1" x14ac:dyDescent="0.3">
      <c r="A42" s="9" t="s">
        <v>155</v>
      </c>
      <c r="B42" s="2">
        <v>124</v>
      </c>
      <c r="C42" s="5" t="s">
        <v>36</v>
      </c>
      <c r="D42" s="7">
        <v>3</v>
      </c>
      <c r="E42" s="6">
        <v>4.3499999999999996</v>
      </c>
    </row>
    <row r="43" spans="1:5" ht="20.25" thickBot="1" x14ac:dyDescent="0.3">
      <c r="A43" s="9" t="s">
        <v>155</v>
      </c>
      <c r="B43" s="2" t="s">
        <v>238</v>
      </c>
      <c r="C43" s="5" t="s">
        <v>213</v>
      </c>
      <c r="D43" s="7">
        <v>24</v>
      </c>
      <c r="E43" s="6">
        <v>37</v>
      </c>
    </row>
    <row r="44" spans="1:5" ht="20.25" thickBot="1" x14ac:dyDescent="0.3">
      <c r="A44" s="9" t="s">
        <v>155</v>
      </c>
      <c r="B44" s="2" t="s">
        <v>174</v>
      </c>
      <c r="C44" s="5" t="s">
        <v>40</v>
      </c>
      <c r="D44" s="7">
        <v>5.25</v>
      </c>
      <c r="E44" s="6">
        <v>8.06</v>
      </c>
    </row>
    <row r="45" spans="1:5" ht="20.25" thickBot="1" x14ac:dyDescent="0.3">
      <c r="A45" s="9" t="s">
        <v>155</v>
      </c>
      <c r="B45" s="2">
        <v>481</v>
      </c>
      <c r="C45" s="5" t="s">
        <v>41</v>
      </c>
      <c r="D45" s="7">
        <v>8</v>
      </c>
      <c r="E45" s="6">
        <v>12</v>
      </c>
    </row>
    <row r="46" spans="1:5" ht="20.25" thickBot="1" x14ac:dyDescent="0.3">
      <c r="A46" s="9" t="s">
        <v>155</v>
      </c>
      <c r="B46" s="2">
        <v>482</v>
      </c>
      <c r="C46" s="5" t="s">
        <v>42</v>
      </c>
      <c r="D46" s="7">
        <v>8</v>
      </c>
      <c r="E46" s="6">
        <v>12</v>
      </c>
    </row>
    <row r="47" spans="1:5" ht="20.25" thickBot="1" x14ac:dyDescent="0.3">
      <c r="A47" s="9" t="s">
        <v>155</v>
      </c>
      <c r="B47" s="4" t="s">
        <v>208</v>
      </c>
      <c r="C47" s="5" t="s">
        <v>99</v>
      </c>
      <c r="D47" s="7">
        <v>13.5</v>
      </c>
      <c r="E47" s="6">
        <v>20.5</v>
      </c>
    </row>
    <row r="48" spans="1:5" ht="20.25" thickBot="1" x14ac:dyDescent="0.3">
      <c r="A48" s="9" t="s">
        <v>155</v>
      </c>
      <c r="B48" s="2">
        <v>910</v>
      </c>
      <c r="C48" s="5" t="s">
        <v>4</v>
      </c>
      <c r="D48" s="7">
        <v>7</v>
      </c>
      <c r="E48" s="6">
        <v>10.56</v>
      </c>
    </row>
    <row r="49" spans="1:5" ht="20.25" thickBot="1" x14ac:dyDescent="0.3">
      <c r="A49" s="9" t="s">
        <v>155</v>
      </c>
      <c r="B49" s="2">
        <v>4051</v>
      </c>
      <c r="C49" s="5" t="s">
        <v>45</v>
      </c>
      <c r="D49" s="7">
        <v>11</v>
      </c>
      <c r="E49" s="6">
        <v>16.5</v>
      </c>
    </row>
    <row r="50" spans="1:5" ht="20.25" thickBot="1" x14ac:dyDescent="0.3">
      <c r="A50" s="9" t="s">
        <v>155</v>
      </c>
      <c r="B50" s="2" t="s">
        <v>235</v>
      </c>
      <c r="C50" s="5" t="s">
        <v>212</v>
      </c>
      <c r="D50" s="7">
        <v>80</v>
      </c>
      <c r="E50" s="6">
        <v>123</v>
      </c>
    </row>
    <row r="51" spans="1:5" ht="20.25" thickBot="1" x14ac:dyDescent="0.3">
      <c r="A51" s="9" t="s">
        <v>155</v>
      </c>
      <c r="B51" s="2">
        <v>126</v>
      </c>
      <c r="C51" s="5" t="s">
        <v>61</v>
      </c>
      <c r="D51" s="7">
        <f>E51*0.65</f>
        <v>3.25</v>
      </c>
      <c r="E51" s="6">
        <v>5</v>
      </c>
    </row>
    <row r="52" spans="1:5" ht="20.25" thickBot="1" x14ac:dyDescent="0.3">
      <c r="A52" s="9" t="s">
        <v>155</v>
      </c>
      <c r="B52" s="2">
        <v>377</v>
      </c>
      <c r="C52" s="5" t="s">
        <v>49</v>
      </c>
      <c r="D52" s="7">
        <v>9</v>
      </c>
      <c r="E52" s="6">
        <v>13.5</v>
      </c>
    </row>
    <row r="53" spans="1:5" ht="20.25" thickBot="1" x14ac:dyDescent="0.3">
      <c r="A53" s="9" t="s">
        <v>155</v>
      </c>
      <c r="B53" s="2" t="s">
        <v>178</v>
      </c>
      <c r="C53" s="5" t="s">
        <v>47</v>
      </c>
      <c r="D53" s="7">
        <v>4.25</v>
      </c>
      <c r="E53" s="6">
        <v>6.5</v>
      </c>
    </row>
    <row r="54" spans="1:5" ht="20.25" thickBot="1" x14ac:dyDescent="0.3">
      <c r="A54" s="9" t="s">
        <v>155</v>
      </c>
      <c r="B54" s="2">
        <v>127</v>
      </c>
      <c r="C54" s="5" t="s">
        <v>48</v>
      </c>
      <c r="D54" s="7">
        <v>4</v>
      </c>
      <c r="E54" s="6">
        <v>5.5</v>
      </c>
    </row>
    <row r="55" spans="1:5" ht="20.25" thickBot="1" x14ac:dyDescent="0.3">
      <c r="A55" s="9" t="s">
        <v>155</v>
      </c>
      <c r="B55" s="2">
        <v>170.2</v>
      </c>
      <c r="C55" s="5" t="s">
        <v>50</v>
      </c>
      <c r="D55" s="7">
        <v>4</v>
      </c>
      <c r="E55" s="6">
        <v>5.5</v>
      </c>
    </row>
    <row r="56" spans="1:5" ht="20.25" thickBot="1" x14ac:dyDescent="0.3">
      <c r="A56" s="9" t="s">
        <v>155</v>
      </c>
      <c r="B56" s="2" t="s">
        <v>171</v>
      </c>
      <c r="C56" s="5" t="s">
        <v>30</v>
      </c>
      <c r="D56" s="7">
        <v>5</v>
      </c>
      <c r="E56" s="6">
        <v>7.33</v>
      </c>
    </row>
    <row r="57" spans="1:5" ht="28.5" customHeight="1" thickBot="1" x14ac:dyDescent="0.3">
      <c r="A57" s="9" t="s">
        <v>155</v>
      </c>
      <c r="B57" s="2" t="s">
        <v>187</v>
      </c>
      <c r="C57" s="5" t="s">
        <v>63</v>
      </c>
      <c r="D57" s="7">
        <v>9</v>
      </c>
      <c r="E57" s="6">
        <v>13.5</v>
      </c>
    </row>
    <row r="58" spans="1:5" ht="20.25" thickBot="1" x14ac:dyDescent="0.3">
      <c r="A58" s="9" t="s">
        <v>155</v>
      </c>
      <c r="B58" s="2" t="s">
        <v>188</v>
      </c>
      <c r="C58" s="5" t="s">
        <v>64</v>
      </c>
      <c r="D58" s="7">
        <v>8.5</v>
      </c>
      <c r="E58" s="6">
        <v>13</v>
      </c>
    </row>
    <row r="59" spans="1:5" ht="20.25" thickBot="1" x14ac:dyDescent="0.3">
      <c r="A59" s="9" t="s">
        <v>155</v>
      </c>
      <c r="B59" s="2" t="s">
        <v>179</v>
      </c>
      <c r="C59" s="5" t="s">
        <v>51</v>
      </c>
      <c r="D59" s="7">
        <v>6</v>
      </c>
      <c r="E59" s="6">
        <v>9</v>
      </c>
    </row>
    <row r="60" spans="1:5" ht="20.25" thickBot="1" x14ac:dyDescent="0.3">
      <c r="A60" s="9" t="s">
        <v>155</v>
      </c>
      <c r="B60" s="2" t="s">
        <v>180</v>
      </c>
      <c r="C60" s="5" t="s">
        <v>52</v>
      </c>
      <c r="D60" s="7">
        <v>5.25</v>
      </c>
      <c r="E60" s="6">
        <v>8</v>
      </c>
    </row>
    <row r="61" spans="1:5" ht="20.25" thickBot="1" x14ac:dyDescent="0.3">
      <c r="A61" s="9" t="s">
        <v>155</v>
      </c>
      <c r="B61" s="2" t="s">
        <v>190</v>
      </c>
      <c r="C61" s="5" t="s">
        <v>189</v>
      </c>
      <c r="D61" s="7">
        <v>12.5</v>
      </c>
      <c r="E61" s="6">
        <v>19</v>
      </c>
    </row>
    <row r="62" spans="1:5" ht="20.25" thickBot="1" x14ac:dyDescent="0.3">
      <c r="A62" s="9" t="s">
        <v>155</v>
      </c>
      <c r="B62" s="2" t="s">
        <v>181</v>
      </c>
      <c r="C62" s="5" t="s">
        <v>55</v>
      </c>
      <c r="D62" s="7">
        <v>9.5</v>
      </c>
      <c r="E62" s="6">
        <v>14.5</v>
      </c>
    </row>
    <row r="63" spans="1:5" ht="20.25" thickBot="1" x14ac:dyDescent="0.3">
      <c r="A63" s="9" t="s">
        <v>155</v>
      </c>
      <c r="B63" s="2">
        <v>309</v>
      </c>
      <c r="C63" s="5" t="s">
        <v>136</v>
      </c>
      <c r="D63" s="7">
        <v>7</v>
      </c>
      <c r="E63" s="6">
        <v>10.5</v>
      </c>
    </row>
    <row r="64" spans="1:5" ht="20.25" thickBot="1" x14ac:dyDescent="0.3">
      <c r="A64" s="9" t="s">
        <v>155</v>
      </c>
      <c r="B64" s="4" t="s">
        <v>159</v>
      </c>
      <c r="C64" s="5" t="s">
        <v>53</v>
      </c>
      <c r="D64" s="7">
        <v>15</v>
      </c>
      <c r="E64" s="6">
        <v>22.5</v>
      </c>
    </row>
    <row r="65" spans="1:5" ht="20.25" thickBot="1" x14ac:dyDescent="0.3">
      <c r="A65" s="9" t="s">
        <v>155</v>
      </c>
      <c r="B65" s="2">
        <v>654</v>
      </c>
      <c r="C65" s="5" t="s">
        <v>58</v>
      </c>
      <c r="D65" s="7">
        <v>9</v>
      </c>
      <c r="E65" s="6">
        <v>13.5</v>
      </c>
    </row>
    <row r="66" spans="1:5" ht="20.25" thickBot="1" x14ac:dyDescent="0.3">
      <c r="A66" s="9" t="s">
        <v>155</v>
      </c>
      <c r="B66" s="2">
        <v>354</v>
      </c>
      <c r="C66" s="5" t="s">
        <v>43</v>
      </c>
      <c r="D66" s="7">
        <v>4</v>
      </c>
      <c r="E66" s="6">
        <v>5.5</v>
      </c>
    </row>
    <row r="67" spans="1:5" ht="20.25" thickBot="1" x14ac:dyDescent="0.3">
      <c r="A67" s="9" t="s">
        <v>155</v>
      </c>
      <c r="B67" s="2" t="s">
        <v>166</v>
      </c>
      <c r="C67" s="5" t="s">
        <v>20</v>
      </c>
      <c r="D67" s="7">
        <v>9</v>
      </c>
      <c r="E67" s="6">
        <v>13.74</v>
      </c>
    </row>
    <row r="68" spans="1:5" ht="20.25" thickBot="1" x14ac:dyDescent="0.3">
      <c r="A68" s="9" t="s">
        <v>155</v>
      </c>
      <c r="B68" s="2">
        <v>958</v>
      </c>
      <c r="C68" s="5" t="s">
        <v>37</v>
      </c>
      <c r="D68" s="7">
        <v>5</v>
      </c>
      <c r="E68" s="6">
        <v>7</v>
      </c>
    </row>
    <row r="69" spans="1:5" ht="20.25" thickBot="1" x14ac:dyDescent="0.3">
      <c r="A69" s="9" t="s">
        <v>155</v>
      </c>
      <c r="B69" s="2" t="s">
        <v>227</v>
      </c>
      <c r="C69" s="5" t="s">
        <v>226</v>
      </c>
      <c r="D69" s="7">
        <v>34</v>
      </c>
      <c r="E69" s="6">
        <f>18.5+18.5+15.5</f>
        <v>52.5</v>
      </c>
    </row>
    <row r="70" spans="1:5" ht="20.25" thickBot="1" x14ac:dyDescent="0.3">
      <c r="A70" s="9" t="s">
        <v>155</v>
      </c>
      <c r="B70" s="2">
        <v>657</v>
      </c>
      <c r="C70" s="5" t="s">
        <v>54</v>
      </c>
      <c r="D70" s="7">
        <v>18.25</v>
      </c>
      <c r="E70" s="6">
        <v>28</v>
      </c>
    </row>
    <row r="71" spans="1:5" ht="20.25" thickBot="1" x14ac:dyDescent="0.3">
      <c r="A71" s="9" t="s">
        <v>155</v>
      </c>
      <c r="B71" s="2">
        <v>723</v>
      </c>
      <c r="C71" s="5" t="s">
        <v>156</v>
      </c>
      <c r="D71" s="7">
        <v>4</v>
      </c>
      <c r="E71" s="6">
        <v>6</v>
      </c>
    </row>
    <row r="72" spans="1:5" ht="20.25" thickBot="1" x14ac:dyDescent="0.3">
      <c r="A72" s="9" t="s">
        <v>155</v>
      </c>
      <c r="B72" s="2">
        <v>659</v>
      </c>
      <c r="C72" s="5" t="s">
        <v>65</v>
      </c>
      <c r="D72" s="7">
        <v>9.25</v>
      </c>
      <c r="E72" s="6">
        <v>14</v>
      </c>
    </row>
    <row r="73" spans="1:5" ht="20.25" thickBot="1" x14ac:dyDescent="0.3">
      <c r="A73" s="9" t="s">
        <v>155</v>
      </c>
      <c r="B73" s="2">
        <v>308</v>
      </c>
      <c r="C73" s="5" t="s">
        <v>66</v>
      </c>
      <c r="D73" s="7">
        <f>E73*0.65</f>
        <v>6.5</v>
      </c>
      <c r="E73" s="6">
        <v>10</v>
      </c>
    </row>
    <row r="74" spans="1:5" ht="20.25" thickBot="1" x14ac:dyDescent="0.3">
      <c r="A74" s="9" t="s">
        <v>155</v>
      </c>
      <c r="B74" s="2">
        <v>307</v>
      </c>
      <c r="C74" s="5" t="s">
        <v>67</v>
      </c>
      <c r="D74" s="7">
        <f>E74*0.65</f>
        <v>9.75</v>
      </c>
      <c r="E74" s="6">
        <v>15</v>
      </c>
    </row>
    <row r="75" spans="1:5" ht="20.25" thickBot="1" x14ac:dyDescent="0.3">
      <c r="A75" s="9" t="s">
        <v>155</v>
      </c>
      <c r="B75" s="2">
        <v>3174</v>
      </c>
      <c r="C75" s="5" t="s">
        <v>69</v>
      </c>
      <c r="D75" s="7">
        <v>12.5</v>
      </c>
      <c r="E75" s="6">
        <v>19</v>
      </c>
    </row>
    <row r="76" spans="1:5" ht="20.25" thickBot="1" x14ac:dyDescent="0.3">
      <c r="A76" s="9" t="s">
        <v>155</v>
      </c>
      <c r="B76" s="2" t="s">
        <v>182</v>
      </c>
      <c r="C76" s="5" t="s">
        <v>56</v>
      </c>
      <c r="D76" s="7">
        <v>9</v>
      </c>
      <c r="E76" s="6">
        <v>13.5</v>
      </c>
    </row>
    <row r="77" spans="1:5" ht="20.25" thickBot="1" x14ac:dyDescent="0.3">
      <c r="A77" s="9" t="s">
        <v>155</v>
      </c>
      <c r="B77" s="2">
        <v>508</v>
      </c>
      <c r="C77" s="5" t="s">
        <v>70</v>
      </c>
      <c r="D77" s="7">
        <v>11</v>
      </c>
      <c r="E77" s="6">
        <v>16.5</v>
      </c>
    </row>
    <row r="78" spans="1:5" ht="20.25" thickBot="1" x14ac:dyDescent="0.3">
      <c r="A78" s="9" t="s">
        <v>155</v>
      </c>
      <c r="B78" s="2">
        <v>132</v>
      </c>
      <c r="C78" s="5" t="s">
        <v>71</v>
      </c>
      <c r="D78" s="7">
        <v>5</v>
      </c>
      <c r="E78" s="6">
        <v>7.5</v>
      </c>
    </row>
    <row r="79" spans="1:5" ht="20.25" thickBot="1" x14ac:dyDescent="0.3">
      <c r="A79" s="9" t="s">
        <v>155</v>
      </c>
      <c r="B79" s="2">
        <v>135</v>
      </c>
      <c r="C79" s="5" t="s">
        <v>163</v>
      </c>
      <c r="D79" s="7">
        <v>3</v>
      </c>
      <c r="E79" s="6">
        <v>4</v>
      </c>
    </row>
    <row r="80" spans="1:5" ht="20.25" thickBot="1" x14ac:dyDescent="0.3">
      <c r="A80" s="9" t="s">
        <v>155</v>
      </c>
      <c r="B80" s="2">
        <v>135.11000000000001</v>
      </c>
      <c r="C80" s="5" t="s">
        <v>15</v>
      </c>
      <c r="D80" s="7">
        <v>8</v>
      </c>
      <c r="E80" s="6">
        <v>12</v>
      </c>
    </row>
    <row r="81" spans="1:5" ht="20.25" thickBot="1" x14ac:dyDescent="0.3">
      <c r="A81" s="9" t="s">
        <v>155</v>
      </c>
      <c r="B81" s="2" t="s">
        <v>196</v>
      </c>
      <c r="C81" s="5" t="s">
        <v>74</v>
      </c>
      <c r="D81" s="7">
        <v>3</v>
      </c>
      <c r="E81" s="6">
        <v>4</v>
      </c>
    </row>
    <row r="82" spans="1:5" ht="20.25" thickBot="1" x14ac:dyDescent="0.3">
      <c r="A82" s="9" t="s">
        <v>155</v>
      </c>
      <c r="B82" s="2" t="s">
        <v>197</v>
      </c>
      <c r="C82" s="5" t="s">
        <v>77</v>
      </c>
      <c r="D82" s="7">
        <v>8.5</v>
      </c>
      <c r="E82" s="6">
        <v>13</v>
      </c>
    </row>
    <row r="83" spans="1:5" ht="20.25" thickBot="1" x14ac:dyDescent="0.3">
      <c r="A83" s="9" t="s">
        <v>155</v>
      </c>
      <c r="B83" s="2">
        <v>605.1</v>
      </c>
      <c r="C83" s="5" t="s">
        <v>130</v>
      </c>
      <c r="D83" s="7">
        <v>6</v>
      </c>
      <c r="E83" s="6">
        <v>9</v>
      </c>
    </row>
    <row r="84" spans="1:5" ht="20.25" thickBot="1" x14ac:dyDescent="0.3">
      <c r="A84" s="9" t="s">
        <v>155</v>
      </c>
      <c r="B84" s="2">
        <v>172</v>
      </c>
      <c r="C84" s="5" t="s">
        <v>129</v>
      </c>
      <c r="D84" s="7">
        <f>E84*0.65</f>
        <v>9.75</v>
      </c>
      <c r="E84" s="6">
        <v>15</v>
      </c>
    </row>
    <row r="85" spans="1:5" ht="20.25" thickBot="1" x14ac:dyDescent="0.3">
      <c r="A85" s="9" t="s">
        <v>155</v>
      </c>
      <c r="B85" s="2">
        <v>237</v>
      </c>
      <c r="C85" s="5" t="s">
        <v>96</v>
      </c>
      <c r="D85" s="7">
        <v>3</v>
      </c>
      <c r="E85" s="6">
        <v>4.3499999999999996</v>
      </c>
    </row>
    <row r="86" spans="1:5" ht="20.25" thickBot="1" x14ac:dyDescent="0.3">
      <c r="A86" s="9" t="s">
        <v>155</v>
      </c>
      <c r="B86" s="2">
        <v>7990</v>
      </c>
      <c r="C86" s="5" t="s">
        <v>39</v>
      </c>
      <c r="D86" s="7">
        <v>9.5</v>
      </c>
      <c r="E86" s="6">
        <v>14.5</v>
      </c>
    </row>
    <row r="87" spans="1:5" ht="20.25" thickBot="1" x14ac:dyDescent="0.3">
      <c r="A87" s="9" t="s">
        <v>155</v>
      </c>
      <c r="B87" s="2">
        <v>302</v>
      </c>
      <c r="C87" s="5" t="s">
        <v>199</v>
      </c>
      <c r="D87" s="7">
        <v>4</v>
      </c>
      <c r="E87" s="6">
        <v>6</v>
      </c>
    </row>
    <row r="88" spans="1:5" ht="20.25" thickBot="1" x14ac:dyDescent="0.3">
      <c r="A88" s="9" t="s">
        <v>155</v>
      </c>
      <c r="B88" s="2">
        <v>273</v>
      </c>
      <c r="C88" s="5" t="s">
        <v>225</v>
      </c>
      <c r="D88" s="7">
        <f>E88*0.65</f>
        <v>6.5</v>
      </c>
      <c r="E88" s="6">
        <v>10</v>
      </c>
    </row>
    <row r="89" spans="1:5" ht="20.25" thickBot="1" x14ac:dyDescent="0.3">
      <c r="A89" s="9" t="s">
        <v>155</v>
      </c>
      <c r="B89" s="2">
        <v>970.01</v>
      </c>
      <c r="C89" s="5" t="s">
        <v>79</v>
      </c>
      <c r="D89" s="7">
        <v>7.5</v>
      </c>
      <c r="E89" s="6">
        <v>11.5</v>
      </c>
    </row>
    <row r="90" spans="1:5" ht="20.25" thickBot="1" x14ac:dyDescent="0.3">
      <c r="A90" s="9" t="s">
        <v>155</v>
      </c>
      <c r="B90" s="2" t="s">
        <v>192</v>
      </c>
      <c r="C90" s="5" t="s">
        <v>76</v>
      </c>
      <c r="D90" s="7">
        <v>8</v>
      </c>
      <c r="E90" s="6">
        <v>12</v>
      </c>
    </row>
    <row r="91" spans="1:5" ht="20.25" thickBot="1" x14ac:dyDescent="0.3">
      <c r="A91" s="9" t="s">
        <v>155</v>
      </c>
      <c r="B91" s="4" t="s">
        <v>193</v>
      </c>
      <c r="C91" s="5" t="s">
        <v>72</v>
      </c>
      <c r="D91" s="7">
        <v>8</v>
      </c>
      <c r="E91" s="6">
        <v>12</v>
      </c>
    </row>
    <row r="92" spans="1:5" ht="20.25" thickBot="1" x14ac:dyDescent="0.3">
      <c r="A92" s="9" t="s">
        <v>155</v>
      </c>
      <c r="B92" s="4" t="s">
        <v>230</v>
      </c>
      <c r="C92" s="5" t="s">
        <v>132</v>
      </c>
      <c r="D92" s="7">
        <v>7.25</v>
      </c>
      <c r="E92" s="6">
        <v>11</v>
      </c>
    </row>
    <row r="93" spans="1:5" ht="20.25" thickBot="1" x14ac:dyDescent="0.3">
      <c r="A93" s="9" t="s">
        <v>155</v>
      </c>
      <c r="B93" s="4" t="s">
        <v>194</v>
      </c>
      <c r="C93" s="5" t="s">
        <v>75</v>
      </c>
      <c r="D93" s="7">
        <v>7</v>
      </c>
      <c r="E93" s="6">
        <v>10.5</v>
      </c>
    </row>
    <row r="94" spans="1:5" ht="20.25" thickBot="1" x14ac:dyDescent="0.3">
      <c r="A94" s="9" t="s">
        <v>155</v>
      </c>
      <c r="B94" s="2" t="s">
        <v>195</v>
      </c>
      <c r="C94" s="5" t="s">
        <v>90</v>
      </c>
      <c r="D94" s="7">
        <v>8</v>
      </c>
      <c r="E94" s="6">
        <v>12</v>
      </c>
    </row>
    <row r="95" spans="1:5" ht="20.25" thickBot="1" x14ac:dyDescent="0.3">
      <c r="A95" s="9" t="s">
        <v>155</v>
      </c>
      <c r="B95" s="2">
        <v>555</v>
      </c>
      <c r="C95" s="5" t="s">
        <v>89</v>
      </c>
      <c r="D95" s="7">
        <v>8</v>
      </c>
      <c r="E95" s="6">
        <v>12</v>
      </c>
    </row>
    <row r="96" spans="1:5" ht="20.25" thickBot="1" x14ac:dyDescent="0.3">
      <c r="A96" s="9" t="s">
        <v>155</v>
      </c>
      <c r="B96" s="2" t="s">
        <v>228</v>
      </c>
      <c r="C96" s="5" t="s">
        <v>131</v>
      </c>
      <c r="D96" s="7">
        <v>9.5</v>
      </c>
      <c r="E96" s="6">
        <v>14.5</v>
      </c>
    </row>
    <row r="97" spans="1:5" ht="20.25" thickBot="1" x14ac:dyDescent="0.3">
      <c r="A97" s="9" t="s">
        <v>155</v>
      </c>
      <c r="B97" s="2" t="s">
        <v>154</v>
      </c>
      <c r="C97" s="5" t="s">
        <v>5</v>
      </c>
      <c r="D97" s="7">
        <v>31</v>
      </c>
      <c r="E97" s="6">
        <v>47.63</v>
      </c>
    </row>
    <row r="98" spans="1:5" ht="20.25" thickBot="1" x14ac:dyDescent="0.3">
      <c r="A98" s="9" t="s">
        <v>155</v>
      </c>
      <c r="B98" s="2" t="s">
        <v>237</v>
      </c>
      <c r="C98" s="5" t="s">
        <v>148</v>
      </c>
      <c r="D98" s="7">
        <v>16</v>
      </c>
      <c r="E98" s="6">
        <v>24</v>
      </c>
    </row>
    <row r="99" spans="1:5" ht="20.25" thickBot="1" x14ac:dyDescent="0.3">
      <c r="A99" s="9" t="s">
        <v>155</v>
      </c>
      <c r="B99" s="2" t="s">
        <v>173</v>
      </c>
      <c r="C99" s="5" t="s">
        <v>32</v>
      </c>
      <c r="D99" s="7">
        <v>12</v>
      </c>
      <c r="E99" s="6">
        <v>18</v>
      </c>
    </row>
    <row r="100" spans="1:5" ht="20.25" thickBot="1" x14ac:dyDescent="0.3">
      <c r="A100" s="9" t="s">
        <v>155</v>
      </c>
      <c r="B100" s="4" t="s">
        <v>172</v>
      </c>
      <c r="C100" s="5" t="s">
        <v>31</v>
      </c>
      <c r="D100" s="7">
        <v>23</v>
      </c>
      <c r="E100" s="6">
        <v>35</v>
      </c>
    </row>
    <row r="101" spans="1:5" ht="20.25" thickBot="1" x14ac:dyDescent="0.3">
      <c r="A101" s="9" t="s">
        <v>155</v>
      </c>
      <c r="B101" s="2" t="s">
        <v>177</v>
      </c>
      <c r="C101" s="5" t="s">
        <v>176</v>
      </c>
      <c r="D101" s="7">
        <v>21.25</v>
      </c>
      <c r="E101" s="6">
        <v>32.5</v>
      </c>
    </row>
    <row r="102" spans="1:5" ht="20.25" thickBot="1" x14ac:dyDescent="0.3">
      <c r="A102" s="9" t="s">
        <v>155</v>
      </c>
      <c r="B102" s="2">
        <v>34257</v>
      </c>
      <c r="C102" s="5" t="s">
        <v>167</v>
      </c>
      <c r="D102" s="7">
        <v>46</v>
      </c>
      <c r="E102" s="6">
        <v>71</v>
      </c>
    </row>
    <row r="103" spans="1:5" ht="20.25" thickBot="1" x14ac:dyDescent="0.3">
      <c r="A103" s="9" t="s">
        <v>155</v>
      </c>
      <c r="B103" s="2" t="s">
        <v>202</v>
      </c>
      <c r="C103" s="5" t="s">
        <v>84</v>
      </c>
      <c r="D103" s="7">
        <v>6.25</v>
      </c>
      <c r="E103" s="6">
        <v>9.5</v>
      </c>
    </row>
    <row r="104" spans="1:5" ht="20.25" thickBot="1" x14ac:dyDescent="0.3">
      <c r="A104" s="9" t="s">
        <v>155</v>
      </c>
      <c r="B104" s="2" t="s">
        <v>203</v>
      </c>
      <c r="C104" s="5" t="s">
        <v>85</v>
      </c>
      <c r="D104" s="7">
        <v>6.25</v>
      </c>
      <c r="E104" s="6">
        <v>9.5</v>
      </c>
    </row>
    <row r="105" spans="1:5" ht="20.25" thickBot="1" x14ac:dyDescent="0.3">
      <c r="A105" s="9" t="s">
        <v>155</v>
      </c>
      <c r="B105" s="2" t="s">
        <v>204</v>
      </c>
      <c r="C105" s="5" t="s">
        <v>86</v>
      </c>
      <c r="D105" s="7">
        <v>6.25</v>
      </c>
      <c r="E105" s="6">
        <v>9.5</v>
      </c>
    </row>
    <row r="106" spans="1:5" ht="20.25" thickBot="1" x14ac:dyDescent="0.3">
      <c r="A106" s="9" t="s">
        <v>155</v>
      </c>
      <c r="B106" s="2" t="s">
        <v>206</v>
      </c>
      <c r="C106" s="5" t="s">
        <v>108</v>
      </c>
      <c r="D106" s="7">
        <v>19</v>
      </c>
      <c r="E106" s="6">
        <f>9.5*3</f>
        <v>28.5</v>
      </c>
    </row>
    <row r="107" spans="1:5" ht="20.25" thickBot="1" x14ac:dyDescent="0.3">
      <c r="A107" s="9" t="s">
        <v>155</v>
      </c>
      <c r="B107" s="2" t="s">
        <v>254</v>
      </c>
      <c r="C107" s="5" t="s">
        <v>253</v>
      </c>
      <c r="D107" s="7">
        <v>93</v>
      </c>
      <c r="E107" s="6">
        <v>143</v>
      </c>
    </row>
    <row r="108" spans="1:5" ht="20.25" thickBot="1" x14ac:dyDescent="0.3">
      <c r="A108" s="9" t="s">
        <v>155</v>
      </c>
      <c r="B108" s="2">
        <v>2569</v>
      </c>
      <c r="C108" s="5" t="s">
        <v>91</v>
      </c>
      <c r="D108" s="7">
        <v>8</v>
      </c>
      <c r="E108" s="6">
        <v>12</v>
      </c>
    </row>
    <row r="109" spans="1:5" ht="20.25" thickBot="1" x14ac:dyDescent="0.3">
      <c r="A109" s="9" t="s">
        <v>155</v>
      </c>
      <c r="B109" s="2">
        <v>915</v>
      </c>
      <c r="C109" s="5" t="s">
        <v>207</v>
      </c>
      <c r="D109" s="7">
        <f>E109*0.65</f>
        <v>13</v>
      </c>
      <c r="E109" s="6">
        <v>20</v>
      </c>
    </row>
    <row r="110" spans="1:5" ht="20.25" thickBot="1" x14ac:dyDescent="0.3">
      <c r="A110" s="9" t="s">
        <v>155</v>
      </c>
      <c r="B110" s="2">
        <v>174</v>
      </c>
      <c r="C110" s="5" t="s">
        <v>93</v>
      </c>
      <c r="D110" s="7">
        <v>5</v>
      </c>
      <c r="E110" s="6">
        <v>7</v>
      </c>
    </row>
    <row r="111" spans="1:5" ht="20.25" thickBot="1" x14ac:dyDescent="0.3">
      <c r="A111" s="9" t="s">
        <v>155</v>
      </c>
      <c r="B111" s="4" t="s">
        <v>184</v>
      </c>
      <c r="C111" s="5" t="s">
        <v>59</v>
      </c>
      <c r="D111" s="7">
        <v>13</v>
      </c>
      <c r="E111" s="6">
        <v>19.5</v>
      </c>
    </row>
    <row r="112" spans="1:5" ht="20.25" thickBot="1" x14ac:dyDescent="0.3">
      <c r="A112" s="9" t="s">
        <v>155</v>
      </c>
      <c r="B112" s="2">
        <v>142</v>
      </c>
      <c r="C112" s="5" t="s">
        <v>94</v>
      </c>
      <c r="D112" s="7">
        <v>4.25</v>
      </c>
      <c r="E112" s="6">
        <v>6.5</v>
      </c>
    </row>
    <row r="113" spans="1:5" ht="20.25" thickBot="1" x14ac:dyDescent="0.3">
      <c r="A113" s="9" t="s">
        <v>155</v>
      </c>
      <c r="B113" s="2">
        <v>717009</v>
      </c>
      <c r="C113" s="5" t="s">
        <v>209</v>
      </c>
      <c r="D113" s="7">
        <v>8</v>
      </c>
      <c r="E113" s="6">
        <v>12.5</v>
      </c>
    </row>
    <row r="114" spans="1:5" ht="20.25" thickBot="1" x14ac:dyDescent="0.3">
      <c r="A114" s="9" t="s">
        <v>155</v>
      </c>
      <c r="B114" s="2">
        <v>3198</v>
      </c>
      <c r="C114" s="5" t="s">
        <v>98</v>
      </c>
      <c r="D114" s="7">
        <v>12</v>
      </c>
      <c r="E114" s="6">
        <v>18.52</v>
      </c>
    </row>
    <row r="115" spans="1:5" ht="20.25" thickBot="1" x14ac:dyDescent="0.3">
      <c r="A115" s="9" t="s">
        <v>155</v>
      </c>
      <c r="B115" s="2">
        <v>143</v>
      </c>
      <c r="C115" s="5" t="s">
        <v>95</v>
      </c>
      <c r="D115" s="7">
        <v>5</v>
      </c>
      <c r="E115" s="6">
        <v>7</v>
      </c>
    </row>
    <row r="116" spans="1:5" ht="20.25" thickBot="1" x14ac:dyDescent="0.3">
      <c r="A116" s="9" t="s">
        <v>155</v>
      </c>
      <c r="B116" s="2">
        <v>912</v>
      </c>
      <c r="C116" s="5" t="s">
        <v>118</v>
      </c>
      <c r="D116" s="7">
        <v>9</v>
      </c>
      <c r="E116" s="6">
        <v>13.5</v>
      </c>
    </row>
    <row r="117" spans="1:5" ht="20.25" thickBot="1" x14ac:dyDescent="0.3">
      <c r="A117" s="9" t="s">
        <v>155</v>
      </c>
      <c r="B117" s="2">
        <v>145</v>
      </c>
      <c r="C117" s="5" t="s">
        <v>97</v>
      </c>
      <c r="D117" s="7">
        <v>4.5</v>
      </c>
      <c r="E117" s="6">
        <v>6.61</v>
      </c>
    </row>
    <row r="118" spans="1:5" ht="25.5" customHeight="1" thickBot="1" x14ac:dyDescent="0.3">
      <c r="A118" s="9" t="s">
        <v>155</v>
      </c>
      <c r="B118" s="2" t="s">
        <v>236</v>
      </c>
      <c r="C118" s="5" t="s">
        <v>147</v>
      </c>
      <c r="D118" s="7">
        <v>13.5</v>
      </c>
      <c r="E118" s="6">
        <v>20.5</v>
      </c>
    </row>
    <row r="119" spans="1:5" ht="20.25" thickBot="1" x14ac:dyDescent="0.3">
      <c r="A119" s="9" t="s">
        <v>155</v>
      </c>
      <c r="B119" s="2">
        <v>146</v>
      </c>
      <c r="C119" s="5" t="s">
        <v>100</v>
      </c>
      <c r="D119" s="7">
        <v>5.25</v>
      </c>
      <c r="E119" s="6">
        <v>8</v>
      </c>
    </row>
    <row r="120" spans="1:5" ht="20.25" thickBot="1" x14ac:dyDescent="0.3">
      <c r="A120" s="9" t="s">
        <v>155</v>
      </c>
      <c r="B120" s="2" t="s">
        <v>240</v>
      </c>
      <c r="C120" s="5" t="s">
        <v>152</v>
      </c>
      <c r="D120" s="7">
        <v>8.5</v>
      </c>
      <c r="E120" s="6">
        <v>13</v>
      </c>
    </row>
    <row r="121" spans="1:5" ht="20.25" thickBot="1" x14ac:dyDescent="0.3">
      <c r="A121" s="9" t="s">
        <v>155</v>
      </c>
      <c r="B121" s="2">
        <v>2109195</v>
      </c>
      <c r="C121" s="5" t="s">
        <v>82</v>
      </c>
      <c r="D121" s="7">
        <v>26.5</v>
      </c>
      <c r="E121" s="6">
        <v>40.5</v>
      </c>
    </row>
    <row r="122" spans="1:5" ht="20.25" thickBot="1" x14ac:dyDescent="0.3">
      <c r="A122" s="9" t="s">
        <v>155</v>
      </c>
      <c r="B122" s="2">
        <v>6025</v>
      </c>
      <c r="C122" s="5" t="s">
        <v>135</v>
      </c>
      <c r="D122" s="7">
        <v>8.5</v>
      </c>
      <c r="E122" s="6">
        <v>13</v>
      </c>
    </row>
    <row r="123" spans="1:5" ht="20.25" thickBot="1" x14ac:dyDescent="0.3">
      <c r="A123" s="9" t="s">
        <v>155</v>
      </c>
      <c r="B123" s="2" t="s">
        <v>214</v>
      </c>
      <c r="C123" s="5" t="s">
        <v>103</v>
      </c>
      <c r="D123" s="7">
        <v>5</v>
      </c>
      <c r="E123" s="6">
        <v>7</v>
      </c>
    </row>
    <row r="124" spans="1:5" ht="20.25" thickBot="1" x14ac:dyDescent="0.3">
      <c r="A124" s="9" t="s">
        <v>155</v>
      </c>
      <c r="B124" s="2" t="s">
        <v>215</v>
      </c>
      <c r="C124" s="5" t="s">
        <v>104</v>
      </c>
      <c r="D124" s="7">
        <v>5</v>
      </c>
      <c r="E124" s="6">
        <v>7</v>
      </c>
    </row>
    <row r="125" spans="1:5" ht="20.25" thickBot="1" x14ac:dyDescent="0.3">
      <c r="A125" s="9" t="s">
        <v>155</v>
      </c>
      <c r="B125" s="2" t="s">
        <v>216</v>
      </c>
      <c r="C125" s="5" t="s">
        <v>105</v>
      </c>
      <c r="D125" s="7">
        <v>18</v>
      </c>
      <c r="E125" s="6">
        <v>27</v>
      </c>
    </row>
    <row r="126" spans="1:5" ht="20.25" thickBot="1" x14ac:dyDescent="0.3">
      <c r="A126" s="9" t="s">
        <v>155</v>
      </c>
      <c r="B126" s="2">
        <v>310</v>
      </c>
      <c r="C126" s="5" t="s">
        <v>119</v>
      </c>
      <c r="D126" s="7">
        <v>4</v>
      </c>
      <c r="E126" s="6">
        <v>6</v>
      </c>
    </row>
    <row r="127" spans="1:5" ht="20.25" thickBot="1" x14ac:dyDescent="0.3">
      <c r="A127" s="9" t="s">
        <v>155</v>
      </c>
      <c r="B127" s="2">
        <v>501</v>
      </c>
      <c r="C127" s="5" t="s">
        <v>107</v>
      </c>
      <c r="D127" s="7">
        <v>10</v>
      </c>
      <c r="E127" s="6">
        <v>15.3</v>
      </c>
    </row>
    <row r="128" spans="1:5" ht="20.25" thickBot="1" x14ac:dyDescent="0.3">
      <c r="A128" s="9" t="s">
        <v>155</v>
      </c>
      <c r="B128" s="2">
        <v>655</v>
      </c>
      <c r="C128" s="5" t="s">
        <v>109</v>
      </c>
      <c r="D128" s="7">
        <v>9</v>
      </c>
      <c r="E128" s="6">
        <v>13.25</v>
      </c>
    </row>
    <row r="129" spans="1:5" ht="20.25" thickBot="1" x14ac:dyDescent="0.3">
      <c r="A129" s="9" t="s">
        <v>155</v>
      </c>
      <c r="B129" s="2">
        <v>148</v>
      </c>
      <c r="C129" s="5" t="s">
        <v>110</v>
      </c>
      <c r="D129" s="7">
        <f>E129*0.65</f>
        <v>3.25</v>
      </c>
      <c r="E129" s="6">
        <v>5</v>
      </c>
    </row>
    <row r="130" spans="1:5" ht="20.25" thickBot="1" x14ac:dyDescent="0.3">
      <c r="A130" s="9" t="s">
        <v>155</v>
      </c>
      <c r="B130" s="2">
        <v>150</v>
      </c>
      <c r="C130" s="5" t="s">
        <v>112</v>
      </c>
      <c r="D130" s="7">
        <f>E130*0.65</f>
        <v>3.25</v>
      </c>
      <c r="E130" s="6">
        <v>5</v>
      </c>
    </row>
    <row r="131" spans="1:5" ht="20.25" thickBot="1" x14ac:dyDescent="0.3">
      <c r="A131" s="9" t="s">
        <v>155</v>
      </c>
      <c r="B131" s="4" t="s">
        <v>219</v>
      </c>
      <c r="C131" s="5" t="s">
        <v>113</v>
      </c>
      <c r="D131" s="7">
        <v>11</v>
      </c>
      <c r="E131" s="6">
        <v>16.75</v>
      </c>
    </row>
    <row r="132" spans="1:5" ht="20.25" thickBot="1" x14ac:dyDescent="0.3">
      <c r="A132" s="9" t="s">
        <v>155</v>
      </c>
      <c r="B132" s="2">
        <v>3163</v>
      </c>
      <c r="C132" s="5" t="s">
        <v>114</v>
      </c>
      <c r="D132" s="7">
        <v>14</v>
      </c>
      <c r="E132" s="6">
        <v>21</v>
      </c>
    </row>
    <row r="133" spans="1:5" ht="20.25" thickBot="1" x14ac:dyDescent="0.3">
      <c r="A133" s="9" t="s">
        <v>155</v>
      </c>
      <c r="B133" s="2" t="s">
        <v>220</v>
      </c>
      <c r="C133" s="5" t="s">
        <v>115</v>
      </c>
      <c r="D133" s="7">
        <v>13</v>
      </c>
      <c r="E133" s="6">
        <v>19.5</v>
      </c>
    </row>
    <row r="134" spans="1:5" ht="20.25" thickBot="1" x14ac:dyDescent="0.3">
      <c r="A134" s="9" t="s">
        <v>155</v>
      </c>
      <c r="B134" s="2">
        <v>208</v>
      </c>
      <c r="C134" s="5" t="s">
        <v>11</v>
      </c>
      <c r="D134" s="7">
        <f>E134*0.65</f>
        <v>6.5</v>
      </c>
      <c r="E134" s="6">
        <v>10</v>
      </c>
    </row>
    <row r="135" spans="1:5" ht="20.25" thickBot="1" x14ac:dyDescent="0.3">
      <c r="A135" s="9" t="s">
        <v>155</v>
      </c>
      <c r="B135" s="2" t="s">
        <v>221</v>
      </c>
      <c r="C135" s="5" t="s">
        <v>116</v>
      </c>
      <c r="D135" s="7">
        <v>43</v>
      </c>
      <c r="E135" s="6">
        <v>66</v>
      </c>
    </row>
    <row r="136" spans="1:5" ht="25.5" customHeight="1" thickBot="1" x14ac:dyDescent="0.3">
      <c r="A136" s="9" t="s">
        <v>155</v>
      </c>
      <c r="B136" s="2" t="s">
        <v>231</v>
      </c>
      <c r="C136" s="5" t="s">
        <v>133</v>
      </c>
      <c r="D136" s="7">
        <v>14.5</v>
      </c>
      <c r="E136" s="6">
        <v>22</v>
      </c>
    </row>
    <row r="137" spans="1:5" ht="20.25" thickBot="1" x14ac:dyDescent="0.3">
      <c r="A137" s="9" t="s">
        <v>155</v>
      </c>
      <c r="B137" s="2">
        <v>20200</v>
      </c>
      <c r="C137" s="5" t="s">
        <v>7</v>
      </c>
      <c r="D137" s="7">
        <v>3</v>
      </c>
      <c r="E137" s="6">
        <v>4</v>
      </c>
    </row>
    <row r="138" spans="1:5" ht="20.25" thickBot="1" x14ac:dyDescent="0.3">
      <c r="A138" s="9" t="s">
        <v>155</v>
      </c>
      <c r="B138" s="2">
        <v>755</v>
      </c>
      <c r="C138" s="5" t="s">
        <v>117</v>
      </c>
      <c r="D138" s="7">
        <v>3</v>
      </c>
      <c r="E138" s="6">
        <v>4</v>
      </c>
    </row>
    <row r="139" spans="1:5" ht="20.25" thickBot="1" x14ac:dyDescent="0.3">
      <c r="A139" s="9" t="s">
        <v>155</v>
      </c>
      <c r="B139" s="2">
        <v>312</v>
      </c>
      <c r="C139" s="5" t="s">
        <v>141</v>
      </c>
      <c r="D139" s="7">
        <v>3</v>
      </c>
      <c r="E139" s="6">
        <v>4.5</v>
      </c>
    </row>
    <row r="140" spans="1:5" ht="20.25" thickBot="1" x14ac:dyDescent="0.3">
      <c r="A140" s="9" t="s">
        <v>155</v>
      </c>
      <c r="B140" s="2">
        <v>621</v>
      </c>
      <c r="C140" s="5" t="s">
        <v>83</v>
      </c>
      <c r="D140" s="7">
        <v>12.5</v>
      </c>
      <c r="E140" s="6">
        <v>19</v>
      </c>
    </row>
    <row r="141" spans="1:5" ht="20.25" thickBot="1" x14ac:dyDescent="0.3">
      <c r="A141" s="9" t="s">
        <v>155</v>
      </c>
      <c r="B141" s="2">
        <v>656</v>
      </c>
      <c r="C141" s="5" t="s">
        <v>233</v>
      </c>
      <c r="D141" s="7">
        <v>27</v>
      </c>
      <c r="E141" s="6">
        <v>41.28</v>
      </c>
    </row>
    <row r="142" spans="1:5" ht="20.25" thickBot="1" x14ac:dyDescent="0.3">
      <c r="A142" s="9" t="s">
        <v>155</v>
      </c>
      <c r="B142" s="2">
        <v>3650</v>
      </c>
      <c r="C142" s="5" t="s">
        <v>251</v>
      </c>
      <c r="D142" s="7">
        <v>40</v>
      </c>
      <c r="E142" s="6">
        <v>62</v>
      </c>
    </row>
    <row r="143" spans="1:5" ht="20.25" thickBot="1" x14ac:dyDescent="0.3">
      <c r="A143" s="9" t="s">
        <v>155</v>
      </c>
      <c r="B143" s="2">
        <v>909</v>
      </c>
      <c r="C143" s="5" t="s">
        <v>6</v>
      </c>
      <c r="D143" s="7">
        <f>E143*0.65</f>
        <v>3.25</v>
      </c>
      <c r="E143" s="6">
        <v>5</v>
      </c>
    </row>
    <row r="144" spans="1:5" ht="20.25" thickBot="1" x14ac:dyDescent="0.3">
      <c r="A144" s="9" t="s">
        <v>155</v>
      </c>
      <c r="B144" s="2">
        <v>314.11</v>
      </c>
      <c r="C144" s="5" t="s">
        <v>122</v>
      </c>
      <c r="D144" s="7">
        <v>3</v>
      </c>
      <c r="E144" s="6">
        <v>4</v>
      </c>
    </row>
    <row r="145" spans="1:5" ht="20.25" thickBot="1" x14ac:dyDescent="0.3">
      <c r="A145" s="9" t="s">
        <v>155</v>
      </c>
      <c r="B145" s="2">
        <v>353</v>
      </c>
      <c r="C145" s="5" t="s">
        <v>60</v>
      </c>
      <c r="D145" s="7">
        <v>4</v>
      </c>
      <c r="E145" s="6">
        <v>6</v>
      </c>
    </row>
    <row r="146" spans="1:5" ht="20.25" thickBot="1" x14ac:dyDescent="0.3">
      <c r="A146" s="9" t="s">
        <v>155</v>
      </c>
      <c r="B146" s="2" t="s">
        <v>175</v>
      </c>
      <c r="C146" s="5" t="s">
        <v>44</v>
      </c>
      <c r="D146" s="7">
        <v>3</v>
      </c>
      <c r="E146" s="6">
        <v>4.5</v>
      </c>
    </row>
    <row r="147" spans="1:5" ht="20.25" thickBot="1" x14ac:dyDescent="0.3">
      <c r="A147" s="9" t="s">
        <v>155</v>
      </c>
      <c r="B147" s="2">
        <v>6030</v>
      </c>
      <c r="C147" s="5" t="s">
        <v>124</v>
      </c>
      <c r="D147" s="7">
        <v>9.5</v>
      </c>
      <c r="E147" s="6">
        <v>14.5</v>
      </c>
    </row>
    <row r="148" spans="1:5" ht="20.25" thickBot="1" x14ac:dyDescent="0.3">
      <c r="A148" s="9" t="s">
        <v>155</v>
      </c>
      <c r="B148" s="2">
        <v>319</v>
      </c>
      <c r="C148" s="5" t="s">
        <v>27</v>
      </c>
      <c r="D148" s="7">
        <v>3</v>
      </c>
      <c r="E148" s="6">
        <v>4.2699999999999996</v>
      </c>
    </row>
    <row r="149" spans="1:5" ht="20.25" thickBot="1" x14ac:dyDescent="0.3">
      <c r="A149" s="9" t="s">
        <v>155</v>
      </c>
      <c r="B149" s="2">
        <v>3700</v>
      </c>
      <c r="C149" s="5" t="s">
        <v>127</v>
      </c>
      <c r="D149" s="7">
        <v>4</v>
      </c>
      <c r="E149" s="6">
        <v>5.5</v>
      </c>
    </row>
    <row r="150" spans="1:5" ht="20.25" thickBot="1" x14ac:dyDescent="0.3">
      <c r="A150" s="9" t="s">
        <v>155</v>
      </c>
      <c r="B150" s="2" t="s">
        <v>223</v>
      </c>
      <c r="C150" s="5" t="s">
        <v>121</v>
      </c>
      <c r="D150" s="7">
        <v>12</v>
      </c>
      <c r="E150" s="6">
        <v>18</v>
      </c>
    </row>
    <row r="151" spans="1:5" ht="20.25" thickBot="1" x14ac:dyDescent="0.3">
      <c r="A151" s="9" t="s">
        <v>155</v>
      </c>
      <c r="B151" s="2">
        <v>158</v>
      </c>
      <c r="C151" s="5" t="s">
        <v>128</v>
      </c>
      <c r="D151" s="7">
        <f>E151*0.65</f>
        <v>3.25</v>
      </c>
      <c r="E151" s="6">
        <v>5</v>
      </c>
    </row>
    <row r="152" spans="1:5" ht="20.25" thickBot="1" x14ac:dyDescent="0.3">
      <c r="A152" s="9" t="s">
        <v>155</v>
      </c>
      <c r="B152" s="2" t="s">
        <v>242</v>
      </c>
      <c r="C152" s="5" t="s">
        <v>241</v>
      </c>
      <c r="D152" s="7">
        <v>95</v>
      </c>
      <c r="E152" s="6">
        <f>35+35+24+4.5+14.5+32.5</f>
        <v>145.5</v>
      </c>
    </row>
    <row r="153" spans="1:5" ht="20.25" thickBot="1" x14ac:dyDescent="0.3">
      <c r="A153" s="9" t="s">
        <v>155</v>
      </c>
      <c r="B153" s="2">
        <v>713</v>
      </c>
      <c r="C153" s="5" t="s">
        <v>186</v>
      </c>
      <c r="D153" s="7">
        <f>E153*0.65</f>
        <v>13</v>
      </c>
      <c r="E153" s="6">
        <v>20</v>
      </c>
    </row>
    <row r="154" spans="1:5" ht="20.25" thickBot="1" x14ac:dyDescent="0.3">
      <c r="A154" s="9" t="s">
        <v>155</v>
      </c>
      <c r="B154" s="2" t="s">
        <v>250</v>
      </c>
      <c r="C154" s="5" t="s">
        <v>249</v>
      </c>
      <c r="D154" s="7">
        <v>23</v>
      </c>
      <c r="E154" s="6">
        <v>35</v>
      </c>
    </row>
    <row r="155" spans="1:5" ht="20.25" thickBot="1" x14ac:dyDescent="0.3">
      <c r="A155" s="9" t="s">
        <v>155</v>
      </c>
      <c r="B155" s="2" t="s">
        <v>205</v>
      </c>
      <c r="C155" s="5" t="s">
        <v>92</v>
      </c>
      <c r="D155" s="7">
        <v>5</v>
      </c>
      <c r="E155" s="6">
        <v>7</v>
      </c>
    </row>
    <row r="156" spans="1:5" ht="20.25" thickBot="1" x14ac:dyDescent="0.3">
      <c r="A156" s="9" t="s">
        <v>155</v>
      </c>
      <c r="B156" s="2">
        <v>668</v>
      </c>
      <c r="C156" s="5" t="s">
        <v>134</v>
      </c>
      <c r="D156" s="7">
        <v>9.5</v>
      </c>
      <c r="E156" s="6">
        <v>14.5</v>
      </c>
    </row>
    <row r="157" spans="1:5" ht="20.25" thickBot="1" x14ac:dyDescent="0.3">
      <c r="A157" s="9" t="s">
        <v>155</v>
      </c>
      <c r="B157" s="2">
        <v>166</v>
      </c>
      <c r="C157" s="5" t="s">
        <v>138</v>
      </c>
      <c r="D157" s="7">
        <v>5</v>
      </c>
      <c r="E157" s="6">
        <v>7</v>
      </c>
    </row>
    <row r="158" spans="1:5" ht="20.25" thickBot="1" x14ac:dyDescent="0.3">
      <c r="A158" s="9" t="s">
        <v>155</v>
      </c>
      <c r="B158" s="2">
        <v>193</v>
      </c>
      <c r="C158" s="5" t="s">
        <v>137</v>
      </c>
      <c r="D158" s="7">
        <v>6</v>
      </c>
      <c r="E158" s="6">
        <v>9</v>
      </c>
    </row>
    <row r="159" spans="1:5" ht="20.25" thickBot="1" x14ac:dyDescent="0.3">
      <c r="A159" s="9" t="s">
        <v>155</v>
      </c>
      <c r="B159" s="2">
        <v>221</v>
      </c>
      <c r="C159" s="5" t="s">
        <v>140</v>
      </c>
      <c r="D159" s="7">
        <v>9</v>
      </c>
      <c r="E159" s="6">
        <v>14.14</v>
      </c>
    </row>
    <row r="160" spans="1:5" ht="20.25" thickBot="1" x14ac:dyDescent="0.3">
      <c r="A160" s="9" t="s">
        <v>155</v>
      </c>
      <c r="B160" s="2" t="s">
        <v>169</v>
      </c>
      <c r="C160" s="5" t="s">
        <v>22</v>
      </c>
      <c r="D160" s="7">
        <v>10.5</v>
      </c>
      <c r="E160" s="6">
        <v>15.91</v>
      </c>
    </row>
    <row r="161" spans="1:5" ht="20.25" thickBot="1" x14ac:dyDescent="0.3">
      <c r="A161" s="9" t="s">
        <v>155</v>
      </c>
      <c r="B161" s="2">
        <v>960</v>
      </c>
      <c r="C161" s="5" t="s">
        <v>232</v>
      </c>
      <c r="D161" s="7">
        <v>28</v>
      </c>
      <c r="E161" s="6">
        <v>43</v>
      </c>
    </row>
    <row r="162" spans="1:5" ht="20.25" thickBot="1" x14ac:dyDescent="0.3">
      <c r="A162" s="9" t="s">
        <v>155</v>
      </c>
      <c r="B162" s="2" t="s">
        <v>198</v>
      </c>
      <c r="C162" s="5" t="s">
        <v>78</v>
      </c>
      <c r="D162" s="7">
        <v>10</v>
      </c>
      <c r="E162" s="6">
        <v>15</v>
      </c>
    </row>
    <row r="163" spans="1:5" ht="20.25" thickBot="1" x14ac:dyDescent="0.3">
      <c r="A163" s="9" t="s">
        <v>155</v>
      </c>
      <c r="B163" s="2">
        <v>424</v>
      </c>
      <c r="C163" s="5" t="s">
        <v>142</v>
      </c>
      <c r="D163" s="7">
        <v>10.5</v>
      </c>
      <c r="E163" s="6">
        <v>16.13</v>
      </c>
    </row>
    <row r="164" spans="1:5" ht="20.25" thickBot="1" x14ac:dyDescent="0.3">
      <c r="A164" s="9" t="s">
        <v>155</v>
      </c>
      <c r="B164" s="2">
        <v>86777</v>
      </c>
      <c r="C164" s="5" t="s">
        <v>46</v>
      </c>
      <c r="D164" s="7">
        <v>9.5</v>
      </c>
      <c r="E164" s="6">
        <v>14.5</v>
      </c>
    </row>
    <row r="165" spans="1:5" ht="20.25" thickBot="1" x14ac:dyDescent="0.3">
      <c r="A165" s="9" t="s">
        <v>155</v>
      </c>
      <c r="B165" s="2">
        <v>658</v>
      </c>
      <c r="C165" s="5" t="s">
        <v>143</v>
      </c>
      <c r="D165" s="7">
        <v>8.5</v>
      </c>
      <c r="E165" s="6">
        <v>13</v>
      </c>
    </row>
    <row r="166" spans="1:5" ht="20.25" thickBot="1" x14ac:dyDescent="0.3">
      <c r="A166" s="9" t="s">
        <v>155</v>
      </c>
      <c r="B166" s="2">
        <v>167</v>
      </c>
      <c r="C166" s="5" t="s">
        <v>144</v>
      </c>
      <c r="D166" s="7">
        <v>4</v>
      </c>
      <c r="E166" s="6">
        <v>6</v>
      </c>
    </row>
    <row r="167" spans="1:5" ht="20.25" thickBot="1" x14ac:dyDescent="0.3">
      <c r="A167" s="9" t="s">
        <v>155</v>
      </c>
      <c r="B167" s="2">
        <v>128</v>
      </c>
      <c r="C167" s="5" t="s">
        <v>38</v>
      </c>
      <c r="D167" s="7">
        <v>8</v>
      </c>
      <c r="E167" s="6">
        <v>12.5</v>
      </c>
    </row>
    <row r="168" spans="1:5" ht="20.25" thickBot="1" x14ac:dyDescent="0.3">
      <c r="A168" s="9" t="s">
        <v>155</v>
      </c>
      <c r="B168" s="2">
        <v>663</v>
      </c>
      <c r="C168" s="5" t="s">
        <v>145</v>
      </c>
      <c r="D168" s="7">
        <v>11</v>
      </c>
      <c r="E168" s="6">
        <v>17</v>
      </c>
    </row>
    <row r="169" spans="1:5" ht="20.25" thickBot="1" x14ac:dyDescent="0.3">
      <c r="A169" s="9" t="s">
        <v>155</v>
      </c>
      <c r="B169" s="2">
        <v>116</v>
      </c>
      <c r="C169" s="5" t="s">
        <v>26</v>
      </c>
      <c r="D169" s="7">
        <v>3</v>
      </c>
      <c r="E169" s="6">
        <v>3.95</v>
      </c>
    </row>
    <row r="170" spans="1:5" ht="20.25" thickBot="1" x14ac:dyDescent="0.3">
      <c r="A170" s="9" t="s">
        <v>155</v>
      </c>
      <c r="B170" s="2">
        <v>168</v>
      </c>
      <c r="C170" s="5" t="s">
        <v>146</v>
      </c>
      <c r="D170" s="7">
        <f>E170*0.65</f>
        <v>3.25</v>
      </c>
      <c r="E170" s="6">
        <v>5</v>
      </c>
    </row>
    <row r="171" spans="1:5" ht="20.25" thickBot="1" x14ac:dyDescent="0.3">
      <c r="A171" s="9" t="s">
        <v>155</v>
      </c>
      <c r="B171" s="2">
        <v>1176</v>
      </c>
      <c r="C171" s="5" t="s">
        <v>101</v>
      </c>
      <c r="D171" s="7">
        <v>2</v>
      </c>
      <c r="E171" s="6">
        <v>2.5</v>
      </c>
    </row>
    <row r="172" spans="1:5" ht="20.25" thickBot="1" x14ac:dyDescent="0.3">
      <c r="A172" s="9" t="s">
        <v>155</v>
      </c>
      <c r="B172" s="2">
        <v>171</v>
      </c>
      <c r="C172" s="5" t="s">
        <v>87</v>
      </c>
      <c r="D172" s="7">
        <v>2</v>
      </c>
      <c r="E172" s="6">
        <v>3.17</v>
      </c>
    </row>
    <row r="173" spans="1:5" ht="20.25" thickBot="1" x14ac:dyDescent="0.3">
      <c r="A173" s="9" t="s">
        <v>155</v>
      </c>
      <c r="B173" s="2">
        <v>1000</v>
      </c>
      <c r="C173" s="5" t="s">
        <v>243</v>
      </c>
      <c r="D173" s="7">
        <v>41</v>
      </c>
      <c r="E173" s="6">
        <v>62.5</v>
      </c>
    </row>
    <row r="174" spans="1:5" ht="20.25" thickBot="1" x14ac:dyDescent="0.3">
      <c r="A174" s="9" t="s">
        <v>155</v>
      </c>
      <c r="B174" s="2">
        <v>278</v>
      </c>
      <c r="C174" s="5" t="s">
        <v>149</v>
      </c>
      <c r="D174" s="7">
        <v>9</v>
      </c>
      <c r="E174" s="6">
        <v>13.5</v>
      </c>
    </row>
    <row r="175" spans="1:5" ht="20.25" thickBot="1" x14ac:dyDescent="0.3">
      <c r="A175" s="9" t="s">
        <v>155</v>
      </c>
      <c r="B175" s="2" t="s">
        <v>185</v>
      </c>
      <c r="C175" s="5" t="s">
        <v>62</v>
      </c>
      <c r="D175" s="7">
        <v>8.5</v>
      </c>
      <c r="E175" s="6">
        <v>13</v>
      </c>
    </row>
    <row r="176" spans="1:5" ht="20.25" thickBot="1" x14ac:dyDescent="0.3">
      <c r="A176" s="9" t="s">
        <v>155</v>
      </c>
      <c r="B176" s="2">
        <v>6035</v>
      </c>
      <c r="C176" s="5" t="s">
        <v>139</v>
      </c>
      <c r="D176" s="7">
        <v>8.5</v>
      </c>
      <c r="E176" s="6">
        <v>13</v>
      </c>
    </row>
    <row r="177" spans="1:5" ht="20.25" thickBot="1" x14ac:dyDescent="0.3">
      <c r="A177" s="9" t="s">
        <v>155</v>
      </c>
      <c r="B177" s="2" t="s">
        <v>183</v>
      </c>
      <c r="C177" s="5" t="s">
        <v>57</v>
      </c>
      <c r="D177" s="7">
        <v>3</v>
      </c>
      <c r="E177" s="6">
        <v>4.2699999999999996</v>
      </c>
    </row>
    <row r="178" spans="1:5" ht="20.25" thickBot="1" x14ac:dyDescent="0.3">
      <c r="A178" s="9" t="s">
        <v>155</v>
      </c>
      <c r="B178" s="2">
        <v>651</v>
      </c>
      <c r="C178" s="5" t="s">
        <v>151</v>
      </c>
      <c r="D178" s="7">
        <v>10</v>
      </c>
      <c r="E178" s="6">
        <v>15.5</v>
      </c>
    </row>
    <row r="179" spans="1:5" ht="20.25" thickBot="1" x14ac:dyDescent="0.3">
      <c r="A179" s="9" t="s">
        <v>155</v>
      </c>
      <c r="B179" s="2">
        <v>426.1</v>
      </c>
      <c r="C179" s="5" t="s">
        <v>8</v>
      </c>
      <c r="D179" s="7">
        <f>E179*0.65</f>
        <v>19.5</v>
      </c>
      <c r="E179" s="6">
        <v>30</v>
      </c>
    </row>
    <row r="180" spans="1:5" ht="26.25" customHeight="1" thickBot="1" x14ac:dyDescent="0.3">
      <c r="A180" s="9" t="s">
        <v>155</v>
      </c>
      <c r="B180" s="2" t="s">
        <v>246</v>
      </c>
      <c r="C180" s="5" t="s">
        <v>244</v>
      </c>
      <c r="D180" s="7">
        <v>45</v>
      </c>
      <c r="E180" s="6">
        <f>10.5+8+4+20+15.5+14</f>
        <v>72</v>
      </c>
    </row>
    <row r="181" spans="1:5" ht="20.25" thickBot="1" x14ac:dyDescent="0.3">
      <c r="A181" s="9" t="s">
        <v>155</v>
      </c>
      <c r="B181" s="2" t="s">
        <v>234</v>
      </c>
      <c r="C181" s="5" t="s">
        <v>211</v>
      </c>
      <c r="D181" s="7">
        <v>425</v>
      </c>
      <c r="E181" s="6">
        <f>417+(35*4)+23+100</f>
        <v>680</v>
      </c>
    </row>
    <row r="182" spans="1:5" ht="20.25" thickBot="1" x14ac:dyDescent="0.3">
      <c r="A182" s="9" t="s">
        <v>155</v>
      </c>
      <c r="B182" s="2" t="s">
        <v>229</v>
      </c>
      <c r="C182" s="5" t="s">
        <v>210</v>
      </c>
      <c r="D182" s="7">
        <v>150</v>
      </c>
      <c r="E182" s="6">
        <v>263</v>
      </c>
    </row>
    <row r="183" spans="1:5" ht="20.25" thickBot="1" x14ac:dyDescent="0.3">
      <c r="A183" s="9" t="s">
        <v>155</v>
      </c>
      <c r="B183" s="2">
        <v>1086</v>
      </c>
      <c r="C183" s="5" t="s">
        <v>245</v>
      </c>
      <c r="D183" s="7">
        <v>30</v>
      </c>
      <c r="E183" s="6">
        <f>13.5+8+10.5+17+4</f>
        <v>53</v>
      </c>
    </row>
    <row r="184" spans="1:5" ht="26.25" customHeight="1" thickBot="1" x14ac:dyDescent="0.3">
      <c r="A184" s="9" t="s">
        <v>155</v>
      </c>
      <c r="B184" s="2" t="s">
        <v>162</v>
      </c>
      <c r="C184" s="5" t="s">
        <v>161</v>
      </c>
      <c r="D184" s="7">
        <v>35</v>
      </c>
      <c r="E184" s="6">
        <f>8+16+4.5+13+14.5</f>
        <v>56</v>
      </c>
    </row>
  </sheetData>
  <sortState xmlns:xlrd2="http://schemas.microsoft.com/office/spreadsheetml/2017/richdata2" ref="A7:E179">
    <sortCondition ref="C7:C179"/>
  </sortState>
  <mergeCells count="1">
    <mergeCell ref="A4:E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c40766-9518-4786-ac41-37f00f3dc3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0A562D1D1E7F49A532868F061AFB52" ma:contentTypeVersion="12" ma:contentTypeDescription="Create a new document." ma:contentTypeScope="" ma:versionID="fcbb651fc6af4a4d1b5e2e99bed49239">
  <xsd:schema xmlns:xsd="http://www.w3.org/2001/XMLSchema" xmlns:xs="http://www.w3.org/2001/XMLSchema" xmlns:p="http://schemas.microsoft.com/office/2006/metadata/properties" xmlns:ns3="7496f561-da91-43ca-88ff-2d4d0b0ebddd" xmlns:ns4="dec40766-9518-4786-ac41-37f00f3dc3ed" targetNamespace="http://schemas.microsoft.com/office/2006/metadata/properties" ma:root="true" ma:fieldsID="8e0bbd59bc101dcd9856423543802621" ns3:_="" ns4:_="">
    <xsd:import namespace="7496f561-da91-43ca-88ff-2d4d0b0ebddd"/>
    <xsd:import namespace="dec40766-9518-4786-ac41-37f00f3dc3e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f561-da91-43ca-88ff-2d4d0b0ebd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40766-9518-4786-ac41-37f00f3dc3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4EDF6-AB41-44C5-99F7-4C25BE40A62C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dec40766-9518-4786-ac41-37f00f3dc3ed"/>
    <ds:schemaRef ds:uri="http://schemas.openxmlformats.org/package/2006/metadata/core-properties"/>
    <ds:schemaRef ds:uri="7496f561-da91-43ca-88ff-2d4d0b0ebddd"/>
  </ds:schemaRefs>
</ds:datastoreItem>
</file>

<file path=customXml/itemProps2.xml><?xml version="1.0" encoding="utf-8"?>
<ds:datastoreItem xmlns:ds="http://schemas.openxmlformats.org/officeDocument/2006/customXml" ds:itemID="{C0708DD1-35D1-4B96-90F7-ACCB994323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A892F8-A369-437C-918B-87936970B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96f561-da91-43ca-88ff-2d4d0b0ebddd"/>
    <ds:schemaRef ds:uri="dec40766-9518-4786-ac41-37f00f3dc3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 bishop</dc:creator>
  <cp:lastModifiedBy>jeni bishop</cp:lastModifiedBy>
  <cp:lastPrinted>2023-02-20T23:48:36Z</cp:lastPrinted>
  <dcterms:created xsi:type="dcterms:W3CDTF">2023-02-20T20:06:06Z</dcterms:created>
  <dcterms:modified xsi:type="dcterms:W3CDTF">2023-02-21T15:14:33Z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0x010100980A562D1D1E7F49A532868F061AFB52</vt:lpwstr>
  </property>
</Properties>
</file>